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13_ncr:1_{6EAE0F2A-0A28-4CC1-9A3F-AE321793CFBE}" xr6:coauthVersionLast="47" xr6:coauthVersionMax="47" xr10:uidLastSave="{00000000-0000-0000-0000-000000000000}"/>
  <bookViews>
    <workbookView xWindow="-120" yWindow="-120" windowWidth="38640" windowHeight="21120" xr2:uid="{30784A00-C1E9-405C-8F05-7C4BDEB09C23}"/>
  </bookViews>
  <sheets>
    <sheet name="N2MiBM2" sheetId="1" r:id="rId1"/>
  </sheets>
  <definedNames>
    <definedName name="_xlnm._FilterDatabase" localSheetId="0" hidden="1">N2MiBM2!$AG$12:$AI$60</definedName>
    <definedName name="_xlnm.Print_Area" localSheetId="0">N2MiBM2!$A$1:$AE$67</definedName>
    <definedName name="_xlnm.Print_Titles" localSheetId="0">N2MiBM2!$1:$11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0" i="1" l="1"/>
  <c r="P10" i="1"/>
  <c r="V10" i="1"/>
  <c r="J10" i="1"/>
  <c r="AE63" i="1" l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H50" i="1"/>
  <c r="G50" i="1"/>
  <c r="F50" i="1"/>
  <c r="E50" i="1"/>
  <c r="D50" i="1"/>
  <c r="C50" i="1"/>
  <c r="B50" i="1"/>
  <c r="G63" i="1"/>
  <c r="C63" i="1"/>
  <c r="AD50" i="1"/>
  <c r="X50" i="1"/>
  <c r="Z50" i="1"/>
  <c r="B22" i="1"/>
  <c r="D22" i="1"/>
  <c r="E22" i="1"/>
  <c r="F22" i="1"/>
  <c r="G22" i="1"/>
  <c r="B24" i="1"/>
  <c r="D24" i="1"/>
  <c r="E24" i="1"/>
  <c r="F24" i="1"/>
  <c r="G24" i="1"/>
  <c r="B61" i="1"/>
  <c r="D61" i="1"/>
  <c r="E61" i="1"/>
  <c r="F61" i="1"/>
  <c r="G61" i="1"/>
  <c r="B58" i="1"/>
  <c r="D58" i="1"/>
  <c r="E58" i="1"/>
  <c r="F58" i="1"/>
  <c r="G58" i="1"/>
  <c r="B55" i="1"/>
  <c r="D55" i="1"/>
  <c r="E55" i="1"/>
  <c r="F55" i="1"/>
  <c r="G55" i="1"/>
  <c r="B56" i="1"/>
  <c r="D56" i="1"/>
  <c r="E56" i="1"/>
  <c r="F56" i="1"/>
  <c r="G56" i="1"/>
  <c r="B57" i="1"/>
  <c r="D57" i="1"/>
  <c r="E57" i="1"/>
  <c r="F57" i="1"/>
  <c r="G57" i="1"/>
  <c r="B59" i="1"/>
  <c r="D59" i="1"/>
  <c r="E59" i="1"/>
  <c r="F59" i="1"/>
  <c r="G59" i="1"/>
  <c r="B60" i="1"/>
  <c r="D60" i="1"/>
  <c r="E60" i="1"/>
  <c r="F60" i="1"/>
  <c r="G60" i="1"/>
  <c r="G54" i="1"/>
  <c r="F54" i="1"/>
  <c r="E54" i="1"/>
  <c r="D54" i="1"/>
  <c r="B54" i="1"/>
  <c r="C22" i="1" l="1"/>
  <c r="C24" i="1"/>
  <c r="C54" i="1"/>
  <c r="C57" i="1"/>
  <c r="C60" i="1"/>
  <c r="C56" i="1"/>
  <c r="C59" i="1"/>
  <c r="C55" i="1"/>
  <c r="C61" i="1"/>
  <c r="C58" i="1"/>
  <c r="D48" i="1"/>
  <c r="E48" i="1"/>
  <c r="F48" i="1"/>
  <c r="G48" i="1"/>
  <c r="B45" i="1"/>
  <c r="D45" i="1"/>
  <c r="E45" i="1"/>
  <c r="F45" i="1"/>
  <c r="G45" i="1"/>
  <c r="B42" i="1"/>
  <c r="D42" i="1"/>
  <c r="E42" i="1"/>
  <c r="F42" i="1"/>
  <c r="G42" i="1"/>
  <c r="B43" i="1"/>
  <c r="D43" i="1"/>
  <c r="E43" i="1"/>
  <c r="F43" i="1"/>
  <c r="G43" i="1"/>
  <c r="B44" i="1"/>
  <c r="D44" i="1"/>
  <c r="E44" i="1"/>
  <c r="F44" i="1"/>
  <c r="G44" i="1"/>
  <c r="B46" i="1"/>
  <c r="D46" i="1"/>
  <c r="E46" i="1"/>
  <c r="F46" i="1"/>
  <c r="G46" i="1"/>
  <c r="B47" i="1"/>
  <c r="D47" i="1"/>
  <c r="E47" i="1"/>
  <c r="F47" i="1"/>
  <c r="G47" i="1"/>
  <c r="G41" i="1"/>
  <c r="F41" i="1"/>
  <c r="E41" i="1"/>
  <c r="D41" i="1"/>
  <c r="B41" i="1"/>
  <c r="C44" i="1" l="1"/>
  <c r="C41" i="1"/>
  <c r="C45" i="1"/>
  <c r="C43" i="1"/>
  <c r="C47" i="1"/>
  <c r="C46" i="1"/>
  <c r="C42" i="1"/>
  <c r="C48" i="1"/>
  <c r="B31" i="1"/>
  <c r="D31" i="1"/>
  <c r="E31" i="1"/>
  <c r="F31" i="1"/>
  <c r="G31" i="1"/>
  <c r="B32" i="1"/>
  <c r="D32" i="1"/>
  <c r="E32" i="1"/>
  <c r="F32" i="1"/>
  <c r="G32" i="1"/>
  <c r="B33" i="1"/>
  <c r="D33" i="1"/>
  <c r="E33" i="1"/>
  <c r="F33" i="1"/>
  <c r="G33" i="1"/>
  <c r="B34" i="1"/>
  <c r="D34" i="1"/>
  <c r="E34" i="1"/>
  <c r="F34" i="1"/>
  <c r="G34" i="1"/>
  <c r="B35" i="1"/>
  <c r="D35" i="1"/>
  <c r="E35" i="1"/>
  <c r="F35" i="1"/>
  <c r="G35" i="1"/>
  <c r="B39" i="1"/>
  <c r="D39" i="1"/>
  <c r="E39" i="1"/>
  <c r="F39" i="1"/>
  <c r="G39" i="1"/>
  <c r="B36" i="1"/>
  <c r="D36" i="1"/>
  <c r="E36" i="1"/>
  <c r="F36" i="1"/>
  <c r="G36" i="1"/>
  <c r="B37" i="1"/>
  <c r="D37" i="1"/>
  <c r="E37" i="1"/>
  <c r="F37" i="1"/>
  <c r="G37" i="1"/>
  <c r="B38" i="1"/>
  <c r="D38" i="1"/>
  <c r="E38" i="1"/>
  <c r="F38" i="1"/>
  <c r="G38" i="1"/>
  <c r="B30" i="1"/>
  <c r="D30" i="1"/>
  <c r="E30" i="1"/>
  <c r="F30" i="1"/>
  <c r="G30" i="1"/>
  <c r="B25" i="1"/>
  <c r="D25" i="1"/>
  <c r="E25" i="1"/>
  <c r="F25" i="1"/>
  <c r="G25" i="1"/>
  <c r="B23" i="1"/>
  <c r="D23" i="1"/>
  <c r="E23" i="1"/>
  <c r="F23" i="1"/>
  <c r="G23" i="1"/>
  <c r="B28" i="1"/>
  <c r="D28" i="1"/>
  <c r="E28" i="1"/>
  <c r="F28" i="1"/>
  <c r="G28" i="1"/>
  <c r="B26" i="1"/>
  <c r="D26" i="1"/>
  <c r="E26" i="1"/>
  <c r="F26" i="1"/>
  <c r="G26" i="1"/>
  <c r="G27" i="1"/>
  <c r="F27" i="1"/>
  <c r="E27" i="1"/>
  <c r="D27" i="1"/>
  <c r="B27" i="1"/>
  <c r="B14" i="1"/>
  <c r="D14" i="1"/>
  <c r="E14" i="1"/>
  <c r="F14" i="1"/>
  <c r="G14" i="1"/>
  <c r="B15" i="1"/>
  <c r="D15" i="1"/>
  <c r="E15" i="1"/>
  <c r="F15" i="1"/>
  <c r="G15" i="1"/>
  <c r="B16" i="1"/>
  <c r="D16" i="1"/>
  <c r="E16" i="1"/>
  <c r="F16" i="1"/>
  <c r="G16" i="1"/>
  <c r="B17" i="1"/>
  <c r="D17" i="1"/>
  <c r="E17" i="1"/>
  <c r="F17" i="1"/>
  <c r="G17" i="1"/>
  <c r="B18" i="1"/>
  <c r="D18" i="1"/>
  <c r="F18" i="1"/>
  <c r="G18" i="1"/>
  <c r="B19" i="1"/>
  <c r="D19" i="1"/>
  <c r="E19" i="1"/>
  <c r="F19" i="1"/>
  <c r="G19" i="1"/>
  <c r="B20" i="1"/>
  <c r="D20" i="1"/>
  <c r="E20" i="1"/>
  <c r="F20" i="1"/>
  <c r="G20" i="1"/>
  <c r="C15" i="1" l="1"/>
  <c r="C32" i="1"/>
  <c r="C39" i="1"/>
  <c r="C28" i="1"/>
  <c r="C33" i="1"/>
  <c r="C23" i="1"/>
  <c r="C18" i="1"/>
  <c r="C30" i="1"/>
  <c r="C19" i="1"/>
  <c r="C16" i="1"/>
  <c r="C38" i="1"/>
  <c r="C34" i="1"/>
  <c r="C20" i="1"/>
  <c r="C14" i="1"/>
  <c r="C26" i="1"/>
  <c r="C37" i="1"/>
  <c r="C36" i="1"/>
  <c r="C25" i="1"/>
  <c r="C27" i="1"/>
  <c r="C35" i="1"/>
  <c r="C31" i="1"/>
  <c r="C17" i="1"/>
  <c r="AE50" i="1" l="1"/>
  <c r="AC50" i="1"/>
  <c r="AB50" i="1"/>
  <c r="Y50" i="1"/>
  <c r="W50" i="1"/>
  <c r="V50" i="1"/>
  <c r="U50" i="1"/>
  <c r="T50" i="1"/>
  <c r="AA48" i="1"/>
  <c r="AA50" i="1" l="1"/>
  <c r="B48" i="1"/>
  <c r="O50" i="1"/>
  <c r="I50" i="1"/>
  <c r="W64" i="1" l="1"/>
  <c r="S50" i="1" l="1"/>
  <c r="R50" i="1"/>
  <c r="Q50" i="1"/>
  <c r="P50" i="1"/>
  <c r="N50" i="1"/>
  <c r="M50" i="1"/>
  <c r="L50" i="1"/>
  <c r="K50" i="1"/>
  <c r="J50" i="1"/>
  <c r="B13" i="1"/>
  <c r="B63" i="1" s="1"/>
  <c r="D13" i="1" l="1"/>
  <c r="D63" i="1" s="1"/>
  <c r="E13" i="1"/>
  <c r="F13" i="1"/>
  <c r="F63" i="1" s="1"/>
  <c r="G13" i="1"/>
  <c r="C13" i="1" l="1"/>
  <c r="E63" i="1" l="1"/>
  <c r="K64" i="1"/>
  <c r="Q64" i="1" l="1"/>
  <c r="AC64" i="1"/>
  <c r="AC51" i="1"/>
  <c r="Q51" i="1"/>
  <c r="K51" i="1"/>
  <c r="W51" i="1"/>
</calcChain>
</file>

<file path=xl/sharedStrings.xml><?xml version="1.0" encoding="utf-8"?>
<sst xmlns="http://schemas.openxmlformats.org/spreadsheetml/2006/main" count="147" uniqueCount="77">
  <si>
    <t>WYDZIAŁ INŻYNIERII MECHANICZNEJ</t>
  </si>
  <si>
    <t>PLAN  STUDIÓW</t>
  </si>
  <si>
    <r>
      <t>Kierunek:</t>
    </r>
    <r>
      <rPr>
        <b/>
        <sz val="20"/>
        <color rgb="FF0070C0"/>
        <rFont val="Arial"/>
        <family val="2"/>
        <charset val="238"/>
      </rPr>
      <t xml:space="preserve"> </t>
    </r>
    <r>
      <rPr>
        <b/>
        <sz val="20"/>
        <color theme="9" tint="-0.499984740745262"/>
        <rFont val="Arial"/>
        <family val="2"/>
        <charset val="238"/>
      </rPr>
      <t>MECHANIKA I BUDOWA MASZYN</t>
    </r>
  </si>
  <si>
    <t>Dla naboru:</t>
  </si>
  <si>
    <t>Nazwa przedmiotu</t>
  </si>
  <si>
    <t>Liczba egz.</t>
  </si>
  <si>
    <t>Ogólna liczba godzin</t>
  </si>
  <si>
    <t>Rozdział zajęć na semestry</t>
  </si>
  <si>
    <t>RAZEM</t>
  </si>
  <si>
    <t>w tym:</t>
  </si>
  <si>
    <t>Liczba godzin semestralnie</t>
  </si>
  <si>
    <t>wykłady</t>
  </si>
  <si>
    <t>ćwiczenia</t>
  </si>
  <si>
    <t>laboratoria</t>
  </si>
  <si>
    <t>projekty</t>
  </si>
  <si>
    <t>ECTS</t>
  </si>
  <si>
    <t>Rygor</t>
  </si>
  <si>
    <t>I</t>
  </si>
  <si>
    <t>II</t>
  </si>
  <si>
    <t>III</t>
  </si>
  <si>
    <t>IV</t>
  </si>
  <si>
    <t>W</t>
  </si>
  <si>
    <t>C</t>
  </si>
  <si>
    <t>L</t>
  </si>
  <si>
    <t>P</t>
  </si>
  <si>
    <r>
      <rPr>
        <sz val="16"/>
        <rFont val="Arial CE"/>
        <charset val="238"/>
      </rPr>
      <t xml:space="preserve">Blok A  - </t>
    </r>
    <r>
      <rPr>
        <b/>
        <sz val="16"/>
        <rFont val="Arial CE"/>
        <charset val="238"/>
      </rPr>
      <t>Przedmioty ogólne</t>
    </r>
  </si>
  <si>
    <t>Zarządzanie projektem</t>
  </si>
  <si>
    <t>Podstawowe szkolenie z zakresu BHP</t>
  </si>
  <si>
    <t>0</t>
  </si>
  <si>
    <t>Z</t>
  </si>
  <si>
    <t>Zarządzanie ryzykiem</t>
  </si>
  <si>
    <t>Wyszukiwanie literatury naukowej</t>
  </si>
  <si>
    <t>Wprowadzenie do biznesu</t>
  </si>
  <si>
    <t>Przedmiot obieralny - język obcy</t>
  </si>
  <si>
    <t>Język angielski</t>
  </si>
  <si>
    <t>Język niemiecki</t>
  </si>
  <si>
    <r>
      <rPr>
        <sz val="16"/>
        <rFont val="Arial CE"/>
        <charset val="238"/>
      </rPr>
      <t xml:space="preserve">Blok B - </t>
    </r>
    <r>
      <rPr>
        <b/>
        <sz val="16"/>
        <rFont val="Arial CE"/>
        <charset val="238"/>
      </rPr>
      <t>Przedmioty podstawowe</t>
    </r>
  </si>
  <si>
    <t>Modelowanie układów dyskretnych i ciągłych</t>
  </si>
  <si>
    <t>E</t>
  </si>
  <si>
    <t>Analiza wytrzymałościowa konstrukcji mechanicznych</t>
  </si>
  <si>
    <t>Bezpieczeństwo i normy</t>
  </si>
  <si>
    <t>Podstawy optymalnego projektowania konstrukcji</t>
  </si>
  <si>
    <t>Kierunki rozwoju inżynierii mechanicznej</t>
  </si>
  <si>
    <t>Ekobilansowanie wyrobów i procesów</t>
  </si>
  <si>
    <r>
      <rPr>
        <sz val="16"/>
        <rFont val="Arial CE"/>
        <charset val="238"/>
      </rPr>
      <t xml:space="preserve">Blok C - </t>
    </r>
    <r>
      <rPr>
        <b/>
        <sz val="16"/>
        <rFont val="Arial CE"/>
        <charset val="238"/>
      </rPr>
      <t>Przedmioty kierunkowe</t>
    </r>
  </si>
  <si>
    <t>Kompozyty</t>
  </si>
  <si>
    <t>Wzornictwo przemysłowe</t>
  </si>
  <si>
    <t>Specyfikowanie geometrii wyrobów</t>
  </si>
  <si>
    <t>Modelowanie wspomagające projektowanie maszyn</t>
  </si>
  <si>
    <t>Dynamika maszyn</t>
  </si>
  <si>
    <t>Projektowanie współbieżne</t>
  </si>
  <si>
    <t>Zastosowanie metod sztucznej inteligencji i systemów wizyjnych</t>
  </si>
  <si>
    <t>Modelowanie procesów bezubytkowych</t>
  </si>
  <si>
    <t>Obróbka precyzyjna i inżynieria powierzchni</t>
  </si>
  <si>
    <t>Technika współrzędnościowa</t>
  </si>
  <si>
    <r>
      <rPr>
        <sz val="16"/>
        <rFont val="Arial CE"/>
        <charset val="238"/>
      </rPr>
      <t xml:space="preserve">Blok D1 - </t>
    </r>
    <r>
      <rPr>
        <b/>
        <sz val="16"/>
        <rFont val="Arial CE"/>
        <family val="2"/>
        <charset val="238"/>
      </rPr>
      <t>Przedmioty specjalności:</t>
    </r>
    <r>
      <rPr>
        <b/>
        <sz val="16"/>
        <rFont val="Arial"/>
        <family val="2"/>
        <charset val="238"/>
      </rPr>
      <t xml:space="preserve"> </t>
    </r>
    <r>
      <rPr>
        <b/>
        <sz val="16"/>
        <color theme="5" tint="-0.499984740745262"/>
        <rFont val="Arial"/>
        <family val="2"/>
        <charset val="238"/>
      </rPr>
      <t>Inżynieria wirtualna projektowania</t>
    </r>
  </si>
  <si>
    <t>Seminarium przeddyplomowe</t>
  </si>
  <si>
    <t>Seminarium dyplomowe</t>
  </si>
  <si>
    <t>Przygotowanie pracy dyplomowej</t>
  </si>
  <si>
    <t>Numeryczna mechanika płynów</t>
  </si>
  <si>
    <t>Wizualizacja i przetwarzanie danych</t>
  </si>
  <si>
    <t>Optymalizacja topologiczna w projektowaniu</t>
  </si>
  <si>
    <t>Skanowanie przestrzenne</t>
  </si>
  <si>
    <t>Projektowanie wirtualne z optymalizacją strukturalną</t>
  </si>
  <si>
    <r>
      <t xml:space="preserve">Razem: </t>
    </r>
    <r>
      <rPr>
        <b/>
        <sz val="16"/>
        <color theme="5" tint="-0.499984740745262"/>
        <rFont val="Arial"/>
        <family val="2"/>
        <charset val="238"/>
      </rPr>
      <t xml:space="preserve"> Inżynieria wirtualna projektowania</t>
    </r>
  </si>
  <si>
    <r>
      <rPr>
        <sz val="16"/>
        <rFont val="Arial CE"/>
        <charset val="238"/>
      </rPr>
      <t xml:space="preserve">Blok D2 - </t>
    </r>
    <r>
      <rPr>
        <b/>
        <sz val="16"/>
        <rFont val="Arial CE"/>
        <charset val="238"/>
      </rPr>
      <t xml:space="preserve">Przedmioty specjalności: </t>
    </r>
    <r>
      <rPr>
        <b/>
        <sz val="16"/>
        <color theme="5" tint="-0.499984740745262"/>
        <rFont val="Arial CE"/>
        <charset val="238"/>
      </rPr>
      <t xml:space="preserve"> Inżynieria produkcji</t>
    </r>
  </si>
  <si>
    <t>Badania nieniszczące</t>
  </si>
  <si>
    <t>Projektowanie narzędzi specjalnych</t>
  </si>
  <si>
    <t>Digitalizacja obiektów</t>
  </si>
  <si>
    <t>Technologie przyrostowe</t>
  </si>
  <si>
    <r>
      <t xml:space="preserve">Razem: </t>
    </r>
    <r>
      <rPr>
        <b/>
        <sz val="16"/>
        <color theme="5" tint="-0.499984740745262"/>
        <rFont val="Arial"/>
        <family val="2"/>
        <charset val="238"/>
      </rPr>
      <t xml:space="preserve"> Inżynieria produkcji</t>
    </r>
  </si>
  <si>
    <t>Rapid tooling i virtual prototyping</t>
  </si>
  <si>
    <t>Metodyka prowadzenia badań doświadczalnych</t>
  </si>
  <si>
    <t>Liczba godzin zajęć w programie studiów drugiego stopnia kierunku mechanika i budowa maszyn: 654 godzin (w tym 644 godzin w planie studiów i 10 godzin w formie egzaminów)</t>
  </si>
  <si>
    <r>
      <t xml:space="preserve">Obowiązuje od roku akademickiego: </t>
    </r>
    <r>
      <rPr>
        <b/>
        <sz val="12"/>
        <rFont val="Arial"/>
        <family val="2"/>
        <charset val="238"/>
      </rPr>
      <t>2024/2025</t>
    </r>
  </si>
  <si>
    <r>
      <t xml:space="preserve">Studia  </t>
    </r>
    <r>
      <rPr>
        <b/>
        <sz val="18"/>
        <rFont val="Arial"/>
        <family val="2"/>
        <charset val="238"/>
      </rPr>
      <t>NIESTACJONARNE,</t>
    </r>
    <r>
      <rPr>
        <sz val="18"/>
        <rFont val="Arial"/>
        <family val="2"/>
        <charset val="238"/>
      </rPr>
      <t xml:space="preserve"> II stopnia - 4 semestralne</t>
    </r>
  </si>
  <si>
    <t>Zatwierdzony przez Sentat Akademicki PP uchwałą Nr 169/2020-2024 z dnia 20 grudnia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</si>
</sst>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charset val="238"/>
    </font>
    <font>
      <b/>
      <sz val="14"/>
      <name val="Arial CE"/>
      <charset val="238"/>
    </font>
    <font>
      <b/>
      <sz val="16"/>
      <name val="Arial CE"/>
      <family val="2"/>
      <charset val="238"/>
    </font>
    <font>
      <b/>
      <sz val="16"/>
      <name val="Arial CE"/>
      <charset val="238"/>
    </font>
    <font>
      <sz val="12"/>
      <name val="Arial CE"/>
      <family val="2"/>
      <charset val="238"/>
    </font>
    <font>
      <b/>
      <sz val="16"/>
      <color theme="5" tint="-0.499984740745262"/>
      <name val="Arial CE"/>
      <charset val="238"/>
    </font>
    <font>
      <sz val="18"/>
      <name val="ZurichCnEU"/>
      <charset val="238"/>
    </font>
    <font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6"/>
      <name val="Arial CE"/>
      <charset val="238"/>
    </font>
    <font>
      <sz val="12"/>
      <name val="Arial CE"/>
      <charset val="238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Arial CE"/>
      <charset val="238"/>
    </font>
    <font>
      <b/>
      <sz val="14"/>
      <color rgb="FFC00000"/>
      <name val="Arial CE"/>
      <charset val="238"/>
    </font>
    <font>
      <b/>
      <sz val="20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Arial"/>
      <family val="2"/>
      <charset val="238"/>
    </font>
    <font>
      <sz val="14"/>
      <color theme="9" tint="-0.249977111117893"/>
      <name val="Arial CE"/>
      <family val="2"/>
      <charset val="238"/>
    </font>
    <font>
      <b/>
      <sz val="12"/>
      <color theme="9" tint="-0.249977111117893"/>
      <name val="Arial CE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sz val="18"/>
      <name val="Arial"/>
      <family val="2"/>
      <charset val="238"/>
    </font>
    <font>
      <b/>
      <sz val="18"/>
      <name val="Arial"/>
      <family val="2"/>
      <charset val="238"/>
    </font>
    <font>
      <b/>
      <sz val="24"/>
      <name val="Bookman Old Style"/>
      <family val="1"/>
      <charset val="238"/>
    </font>
    <font>
      <sz val="20"/>
      <name val="Arial"/>
      <family val="2"/>
      <charset val="238"/>
    </font>
    <font>
      <b/>
      <sz val="20"/>
      <color rgb="FF0070C0"/>
      <name val="Arial"/>
      <family val="2"/>
      <charset val="238"/>
    </font>
    <font>
      <b/>
      <sz val="26"/>
      <name val="Bookman Old Style"/>
      <family val="1"/>
      <charset val="238"/>
    </font>
    <font>
      <b/>
      <sz val="28"/>
      <name val="Bookman Old Style"/>
      <family val="1"/>
      <charset val="238"/>
    </font>
    <font>
      <sz val="24"/>
      <color theme="3"/>
      <name val="SquareSlab711MdEU"/>
      <charset val="238"/>
    </font>
    <font>
      <sz val="28"/>
      <color theme="3"/>
      <name val="SquareSlab711MdEU"/>
      <charset val="238"/>
    </font>
    <font>
      <b/>
      <sz val="24"/>
      <color rgb="FF002060"/>
      <name val="Arial"/>
      <family val="2"/>
      <charset val="238"/>
    </font>
    <font>
      <sz val="12"/>
      <color rgb="FFFF0000"/>
      <name val="Arial CE"/>
      <charset val="238"/>
    </font>
    <font>
      <sz val="12"/>
      <color rgb="FFFF0000"/>
      <name val="Arial CE"/>
      <family val="2"/>
      <charset val="238"/>
    </font>
    <font>
      <b/>
      <sz val="20"/>
      <color theme="9" tint="-0.499984740745262"/>
      <name val="Arial"/>
      <family val="2"/>
      <charset val="238"/>
    </font>
    <font>
      <sz val="18"/>
      <name val="Arial CE"/>
      <charset val="238"/>
    </font>
    <font>
      <b/>
      <sz val="18"/>
      <name val="Arial CE"/>
      <charset val="238"/>
    </font>
    <font>
      <sz val="16"/>
      <name val="Verdana"/>
      <family val="2"/>
      <charset val="238"/>
    </font>
    <font>
      <sz val="16"/>
      <color theme="0" tint="-0.499984740745262"/>
      <name val="Verdana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6"/>
      <color theme="5" tint="-0.499984740745262"/>
      <name val="Arial"/>
      <family val="2"/>
      <charset val="238"/>
    </font>
    <font>
      <sz val="20"/>
      <name val="Arial CE"/>
      <family val="2"/>
      <charset val="238"/>
    </font>
    <font>
      <b/>
      <sz val="10"/>
      <name val="Arial CE"/>
      <charset val="238"/>
    </font>
    <font>
      <b/>
      <sz val="18"/>
      <name val="Calibri"/>
      <family val="2"/>
      <charset val="238"/>
      <scheme val="minor"/>
    </font>
    <font>
      <i/>
      <sz val="16"/>
      <name val="Arial CE"/>
      <charset val="238"/>
    </font>
    <font>
      <sz val="16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6"/>
      <name val="Arial"/>
      <family val="2"/>
    </font>
    <font>
      <b/>
      <sz val="16"/>
      <name val="Arial"/>
      <family val="2"/>
    </font>
    <font>
      <sz val="16"/>
      <name val="Verdana"/>
      <family val="2"/>
    </font>
    <font>
      <sz val="28"/>
      <color rgb="FF0070C0"/>
      <name val="SquareSlab711MdEU"/>
    </font>
    <font>
      <b/>
      <sz val="18"/>
      <color rgb="FFC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2" tint="-0.49803155613879818"/>
        </stop>
      </gradientFill>
    </fill>
  </fills>
  <borders count="8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2" borderId="0"/>
    <xf numFmtId="0" fontId="1" fillId="0" borderId="0"/>
    <xf numFmtId="0" fontId="27" fillId="0" borderId="0"/>
    <xf numFmtId="0" fontId="27" fillId="0" borderId="0"/>
  </cellStyleXfs>
  <cellXfs count="305">
    <xf numFmtId="0" fontId="0" fillId="0" borderId="0" xfId="0"/>
    <xf numFmtId="0" fontId="2" fillId="0" borderId="0" xfId="0" applyFont="1"/>
    <xf numFmtId="0" fontId="2" fillId="2" borderId="0" xfId="1" applyFont="1"/>
    <xf numFmtId="0" fontId="3" fillId="0" borderId="0" xfId="0" applyFont="1"/>
    <xf numFmtId="3" fontId="6" fillId="0" borderId="0" xfId="0" applyNumberFormat="1" applyFont="1" applyAlignment="1">
      <alignment horizontal="center" vertical="top" textRotation="90" readingOrder="1"/>
    </xf>
    <xf numFmtId="0" fontId="8" fillId="0" borderId="0" xfId="0" applyFont="1" applyAlignment="1">
      <alignment horizontal="center" vertical="center"/>
    </xf>
    <xf numFmtId="0" fontId="10" fillId="2" borderId="0" xfId="1" applyFont="1" applyAlignment="1">
      <alignment horizontal="center" vertical="center"/>
    </xf>
    <xf numFmtId="0" fontId="4" fillId="2" borderId="0" xfId="1" applyFont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0" fillId="3" borderId="6" xfId="1" applyFont="1" applyFill="1" applyBorder="1" applyAlignment="1">
      <alignment horizontal="center" vertical="center"/>
    </xf>
    <xf numFmtId="0" fontId="11" fillId="2" borderId="0" xfId="1" applyFont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1" fillId="2" borderId="0" xfId="1" applyFont="1"/>
    <xf numFmtId="0" fontId="21" fillId="0" borderId="0" xfId="1" applyFont="1" applyFill="1" applyAlignment="1">
      <alignment horizontal="center" vertical="center"/>
    </xf>
    <xf numFmtId="0" fontId="17" fillId="0" borderId="4" xfId="1" applyFont="1" applyFill="1" applyBorder="1" applyAlignment="1">
      <alignment vertical="center"/>
    </xf>
    <xf numFmtId="0" fontId="17" fillId="0" borderId="4" xfId="1" applyFont="1" applyFill="1" applyBorder="1" applyAlignment="1">
      <alignment horizontal="left" vertical="center"/>
    </xf>
    <xf numFmtId="0" fontId="11" fillId="0" borderId="0" xfId="0" applyFont="1"/>
    <xf numFmtId="0" fontId="20" fillId="0" borderId="12" xfId="3" applyFont="1" applyBorder="1" applyAlignment="1">
      <alignment horizontal="left" vertical="center"/>
    </xf>
    <xf numFmtId="0" fontId="36" fillId="0" borderId="0" xfId="3" applyFont="1" applyAlignment="1">
      <alignment horizontal="right" vertical="center"/>
    </xf>
    <xf numFmtId="0" fontId="42" fillId="2" borderId="0" xfId="1" applyFont="1" applyAlignment="1">
      <alignment vertical="center"/>
    </xf>
    <xf numFmtId="0" fontId="42" fillId="0" borderId="0" xfId="2" applyFont="1" applyAlignment="1">
      <alignment horizontal="center" vertical="center"/>
    </xf>
    <xf numFmtId="0" fontId="42" fillId="2" borderId="0" xfId="1" applyFont="1"/>
    <xf numFmtId="0" fontId="16" fillId="2" borderId="10" xfId="1" applyFont="1" applyBorder="1"/>
    <xf numFmtId="0" fontId="18" fillId="0" borderId="10" xfId="1" applyFont="1" applyFill="1" applyBorder="1" applyAlignment="1">
      <alignment horizontal="center" vertical="center"/>
    </xf>
    <xf numFmtId="0" fontId="19" fillId="0" borderId="13" xfId="1" applyFont="1" applyFill="1" applyBorder="1" applyAlignment="1">
      <alignment horizontal="center" vertical="center"/>
    </xf>
    <xf numFmtId="0" fontId="10" fillId="4" borderId="18" xfId="1" applyFont="1" applyFill="1" applyBorder="1" applyAlignment="1">
      <alignment horizontal="center" vertical="center"/>
    </xf>
    <xf numFmtId="0" fontId="10" fillId="4" borderId="18" xfId="1" quotePrefix="1" applyFont="1" applyFill="1" applyBorder="1" applyAlignment="1">
      <alignment horizontal="center" vertical="center"/>
    </xf>
    <xf numFmtId="0" fontId="10" fillId="4" borderId="19" xfId="1" quotePrefix="1" applyFont="1" applyFill="1" applyBorder="1" applyAlignment="1">
      <alignment horizontal="center" vertical="center"/>
    </xf>
    <xf numFmtId="0" fontId="46" fillId="3" borderId="20" xfId="1" applyFont="1" applyFill="1" applyBorder="1" applyAlignment="1">
      <alignment horizontal="center" vertical="center"/>
    </xf>
    <xf numFmtId="0" fontId="47" fillId="5" borderId="6" xfId="1" applyFont="1" applyFill="1" applyBorder="1" applyAlignment="1">
      <alignment horizontal="center" vertical="center"/>
    </xf>
    <xf numFmtId="0" fontId="46" fillId="2" borderId="6" xfId="1" applyFont="1" applyBorder="1" applyAlignment="1">
      <alignment horizontal="center" vertical="center"/>
    </xf>
    <xf numFmtId="0" fontId="46" fillId="2" borderId="38" xfId="1" applyFont="1" applyBorder="1" applyAlignment="1">
      <alignment horizontal="center" vertical="center"/>
    </xf>
    <xf numFmtId="0" fontId="46" fillId="4" borderId="18" xfId="1" applyFont="1" applyFill="1" applyBorder="1" applyAlignment="1">
      <alignment horizontal="center" vertical="center"/>
    </xf>
    <xf numFmtId="0" fontId="46" fillId="3" borderId="6" xfId="1" applyFont="1" applyFill="1" applyBorder="1" applyAlignment="1">
      <alignment horizontal="center" vertical="center"/>
    </xf>
    <xf numFmtId="0" fontId="46" fillId="6" borderId="6" xfId="1" applyFont="1" applyFill="1" applyBorder="1" applyAlignment="1">
      <alignment horizontal="center" vertical="center"/>
    </xf>
    <xf numFmtId="0" fontId="46" fillId="6" borderId="22" xfId="1" applyFont="1" applyFill="1" applyBorder="1" applyAlignment="1">
      <alignment horizontal="center" vertical="center"/>
    </xf>
    <xf numFmtId="0" fontId="46" fillId="4" borderId="20" xfId="1" applyFont="1" applyFill="1" applyBorder="1" applyAlignment="1">
      <alignment horizontal="center" vertical="center"/>
    </xf>
    <xf numFmtId="0" fontId="46" fillId="0" borderId="6" xfId="1" applyFont="1" applyFill="1" applyBorder="1" applyAlignment="1">
      <alignment horizontal="center" vertical="center"/>
    </xf>
    <xf numFmtId="0" fontId="46" fillId="0" borderId="24" xfId="1" applyFont="1" applyFill="1" applyBorder="1" applyAlignment="1">
      <alignment horizontal="center" vertical="center"/>
    </xf>
    <xf numFmtId="0" fontId="47" fillId="5" borderId="5" xfId="1" applyFont="1" applyFill="1" applyBorder="1" applyAlignment="1">
      <alignment horizontal="center" vertical="center"/>
    </xf>
    <xf numFmtId="0" fontId="46" fillId="2" borderId="5" xfId="1" applyFont="1" applyBorder="1" applyAlignment="1">
      <alignment horizontal="center" vertical="center"/>
    </xf>
    <xf numFmtId="0" fontId="46" fillId="2" borderId="32" xfId="1" applyFont="1" applyBorder="1" applyAlignment="1">
      <alignment horizontal="center" vertical="center"/>
    </xf>
    <xf numFmtId="0" fontId="46" fillId="4" borderId="18" xfId="1" quotePrefix="1" applyFont="1" applyFill="1" applyBorder="1" applyAlignment="1">
      <alignment horizontal="center" vertical="center"/>
    </xf>
    <xf numFmtId="0" fontId="46" fillId="4" borderId="20" xfId="1" quotePrefix="1" applyFont="1" applyFill="1" applyBorder="1" applyAlignment="1">
      <alignment horizontal="center" vertical="center"/>
    </xf>
    <xf numFmtId="0" fontId="46" fillId="4" borderId="19" xfId="1" applyFont="1" applyFill="1" applyBorder="1" applyAlignment="1">
      <alignment horizontal="center" vertical="center"/>
    </xf>
    <xf numFmtId="0" fontId="46" fillId="3" borderId="5" xfId="1" applyFont="1" applyFill="1" applyBorder="1" applyAlignment="1">
      <alignment horizontal="center" vertical="center"/>
    </xf>
    <xf numFmtId="0" fontId="46" fillId="6" borderId="5" xfId="1" applyFont="1" applyFill="1" applyBorder="1" applyAlignment="1">
      <alignment horizontal="center" vertical="center"/>
    </xf>
    <xf numFmtId="0" fontId="46" fillId="6" borderId="23" xfId="1" applyFont="1" applyFill="1" applyBorder="1" applyAlignment="1">
      <alignment horizontal="center" vertical="center"/>
    </xf>
    <xf numFmtId="0" fontId="46" fillId="4" borderId="25" xfId="1" applyFont="1" applyFill="1" applyBorder="1" applyAlignment="1">
      <alignment horizontal="center" vertical="center"/>
    </xf>
    <xf numFmtId="0" fontId="46" fillId="0" borderId="5" xfId="1" applyFont="1" applyFill="1" applyBorder="1" applyAlignment="1">
      <alignment horizontal="center" vertical="center"/>
    </xf>
    <xf numFmtId="0" fontId="46" fillId="0" borderId="21" xfId="1" applyFont="1" applyFill="1" applyBorder="1" applyAlignment="1">
      <alignment horizontal="center" vertical="center"/>
    </xf>
    <xf numFmtId="0" fontId="46" fillId="3" borderId="33" xfId="1" applyFont="1" applyFill="1" applyBorder="1" applyAlignment="1">
      <alignment horizontal="center" vertical="center"/>
    </xf>
    <xf numFmtId="0" fontId="47" fillId="5" borderId="34" xfId="1" applyFont="1" applyFill="1" applyBorder="1" applyAlignment="1">
      <alignment horizontal="center" vertical="center"/>
    </xf>
    <xf numFmtId="0" fontId="46" fillId="2" borderId="34" xfId="1" applyFont="1" applyBorder="1" applyAlignment="1">
      <alignment horizontal="center" vertical="center"/>
    </xf>
    <xf numFmtId="0" fontId="46" fillId="2" borderId="35" xfId="1" applyFont="1" applyBorder="1" applyAlignment="1">
      <alignment horizontal="center" vertical="center"/>
    </xf>
    <xf numFmtId="0" fontId="46" fillId="3" borderId="16" xfId="1" applyFont="1" applyFill="1" applyBorder="1" applyAlignment="1">
      <alignment horizontal="center" vertical="center"/>
    </xf>
    <xf numFmtId="0" fontId="47" fillId="5" borderId="7" xfId="1" applyFont="1" applyFill="1" applyBorder="1" applyAlignment="1">
      <alignment horizontal="center" vertical="center"/>
    </xf>
    <xf numFmtId="0" fontId="46" fillId="2" borderId="7" xfId="1" applyFont="1" applyBorder="1" applyAlignment="1">
      <alignment horizontal="center" vertical="center"/>
    </xf>
    <xf numFmtId="0" fontId="46" fillId="2" borderId="30" xfId="1" applyFont="1" applyBorder="1" applyAlignment="1">
      <alignment horizontal="center" vertical="center"/>
    </xf>
    <xf numFmtId="0" fontId="46" fillId="4" borderId="19" xfId="1" quotePrefix="1" applyFont="1" applyFill="1" applyBorder="1" applyAlignment="1">
      <alignment horizontal="center" vertical="center"/>
    </xf>
    <xf numFmtId="0" fontId="48" fillId="6" borderId="3" xfId="1" applyFont="1" applyFill="1" applyBorder="1" applyAlignment="1">
      <alignment horizontal="center" vertical="center"/>
    </xf>
    <xf numFmtId="0" fontId="48" fillId="6" borderId="26" xfId="1" applyFont="1" applyFill="1" applyBorder="1" applyAlignment="1">
      <alignment horizontal="center" vertical="center"/>
    </xf>
    <xf numFmtId="0" fontId="48" fillId="0" borderId="3" xfId="1" applyFont="1" applyFill="1" applyBorder="1" applyAlignment="1">
      <alignment horizontal="center" vertical="center"/>
    </xf>
    <xf numFmtId="0" fontId="46" fillId="3" borderId="25" xfId="1" applyFont="1" applyFill="1" applyBorder="1" applyAlignment="1">
      <alignment horizontal="center" vertical="center"/>
    </xf>
    <xf numFmtId="3" fontId="47" fillId="3" borderId="6" xfId="0" applyNumberFormat="1" applyFont="1" applyFill="1" applyBorder="1" applyAlignment="1">
      <alignment horizontal="center" vertical="top" textRotation="90" readingOrder="1"/>
    </xf>
    <xf numFmtId="0" fontId="49" fillId="0" borderId="2" xfId="0" applyFont="1" applyBorder="1"/>
    <xf numFmtId="0" fontId="27" fillId="0" borderId="4" xfId="1" applyFont="1" applyFill="1" applyBorder="1" applyAlignment="1">
      <alignment horizontal="center" vertical="center"/>
    </xf>
    <xf numFmtId="0" fontId="48" fillId="0" borderId="26" xfId="1" applyFont="1" applyFill="1" applyBorder="1" applyAlignment="1">
      <alignment horizontal="center" vertical="center"/>
    </xf>
    <xf numFmtId="0" fontId="48" fillId="0" borderId="4" xfId="1" applyFont="1" applyFill="1" applyBorder="1" applyAlignment="1">
      <alignment horizontal="center" vertical="center"/>
    </xf>
    <xf numFmtId="0" fontId="48" fillId="0" borderId="43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35" xfId="0" applyFont="1" applyBorder="1" applyAlignment="1">
      <alignment horizontal="center" vertical="center"/>
    </xf>
    <xf numFmtId="0" fontId="48" fillId="0" borderId="44" xfId="0" applyFont="1" applyBorder="1" applyAlignment="1">
      <alignment horizontal="center" vertical="center"/>
    </xf>
    <xf numFmtId="0" fontId="48" fillId="0" borderId="45" xfId="0" applyFont="1" applyBorder="1" applyAlignment="1">
      <alignment horizontal="center" vertical="center"/>
    </xf>
    <xf numFmtId="0" fontId="49" fillId="0" borderId="8" xfId="0" applyFont="1" applyBorder="1"/>
    <xf numFmtId="0" fontId="49" fillId="0" borderId="4" xfId="0" applyFont="1" applyBorder="1" applyAlignment="1">
      <alignment horizontal="centerContinuous"/>
    </xf>
    <xf numFmtId="0" fontId="49" fillId="0" borderId="46" xfId="0" applyFont="1" applyBorder="1"/>
    <xf numFmtId="0" fontId="10" fillId="0" borderId="6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2" fillId="0" borderId="0" xfId="1" applyFont="1" applyFill="1"/>
    <xf numFmtId="0" fontId="51" fillId="0" borderId="0" xfId="0" applyFont="1"/>
    <xf numFmtId="9" fontId="52" fillId="0" borderId="0" xfId="0" applyNumberFormat="1" applyFont="1"/>
    <xf numFmtId="0" fontId="16" fillId="0" borderId="40" xfId="1" applyFont="1" applyFill="1" applyBorder="1" applyAlignment="1">
      <alignment horizontal="center" vertical="center"/>
    </xf>
    <xf numFmtId="0" fontId="16" fillId="0" borderId="47" xfId="1" applyFont="1" applyFill="1" applyBorder="1" applyAlignment="1">
      <alignment horizontal="center" vertical="center"/>
    </xf>
    <xf numFmtId="0" fontId="16" fillId="0" borderId="39" xfId="1" applyFont="1" applyFill="1" applyBorder="1" applyAlignment="1">
      <alignment horizontal="center" vertical="center"/>
    </xf>
    <xf numFmtId="0" fontId="46" fillId="6" borderId="24" xfId="1" applyFont="1" applyFill="1" applyBorder="1" applyAlignment="1">
      <alignment horizontal="center" vertical="center"/>
    </xf>
    <xf numFmtId="0" fontId="46" fillId="6" borderId="21" xfId="1" applyFont="1" applyFill="1" applyBorder="1" applyAlignment="1">
      <alignment horizontal="center" vertical="center"/>
    </xf>
    <xf numFmtId="0" fontId="46" fillId="4" borderId="25" xfId="1" quotePrefix="1" applyFont="1" applyFill="1" applyBorder="1" applyAlignment="1">
      <alignment horizontal="center" vertical="center"/>
    </xf>
    <xf numFmtId="0" fontId="10" fillId="4" borderId="20" xfId="1" quotePrefix="1" applyFont="1" applyFill="1" applyBorder="1" applyAlignment="1">
      <alignment horizontal="center" vertical="center"/>
    </xf>
    <xf numFmtId="0" fontId="10" fillId="4" borderId="25" xfId="1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48" fillId="0" borderId="6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48" xfId="0" applyFont="1" applyBorder="1"/>
    <xf numFmtId="0" fontId="48" fillId="0" borderId="49" xfId="0" applyFont="1" applyBorder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48" fillId="0" borderId="38" xfId="0" applyFont="1" applyBorder="1" applyAlignment="1">
      <alignment horizontal="center" vertical="center"/>
    </xf>
    <xf numFmtId="0" fontId="3" fillId="0" borderId="10" xfId="0" applyFont="1" applyBorder="1"/>
    <xf numFmtId="0" fontId="8" fillId="0" borderId="3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49" fillId="0" borderId="50" xfId="0" applyFont="1" applyBorder="1"/>
    <xf numFmtId="0" fontId="3" fillId="0" borderId="8" xfId="0" applyFont="1" applyBorder="1"/>
    <xf numFmtId="0" fontId="3" fillId="0" borderId="4" xfId="0" applyFont="1" applyBorder="1" applyAlignment="1">
      <alignment horizontal="centerContinuous"/>
    </xf>
    <xf numFmtId="0" fontId="55" fillId="3" borderId="5" xfId="1" applyFont="1" applyFill="1" applyBorder="1" applyAlignment="1">
      <alignment horizontal="center" vertical="center"/>
    </xf>
    <xf numFmtId="0" fontId="46" fillId="2" borderId="23" xfId="1" applyFont="1" applyBorder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0" fontId="20" fillId="0" borderId="0" xfId="1" applyFont="1" applyFill="1" applyAlignment="1">
      <alignment horizontal="center" vertical="center"/>
    </xf>
    <xf numFmtId="0" fontId="42" fillId="2" borderId="0" xfId="1" applyFont="1" applyAlignment="1">
      <alignment horizontal="left" vertical="center"/>
    </xf>
    <xf numFmtId="0" fontId="43" fillId="0" borderId="0" xfId="0" applyFont="1"/>
    <xf numFmtId="0" fontId="10" fillId="0" borderId="38" xfId="1" applyFont="1" applyFill="1" applyBorder="1" applyAlignment="1">
      <alignment horizontal="center" vertical="center"/>
    </xf>
    <xf numFmtId="0" fontId="10" fillId="0" borderId="32" xfId="1" applyFont="1" applyFill="1" applyBorder="1" applyAlignment="1">
      <alignment horizontal="center" vertical="center"/>
    </xf>
    <xf numFmtId="0" fontId="5" fillId="2" borderId="0" xfId="1" applyFont="1"/>
    <xf numFmtId="0" fontId="13" fillId="8" borderId="10" xfId="4" applyFont="1" applyFill="1" applyBorder="1" applyAlignment="1">
      <alignment vertical="center"/>
    </xf>
    <xf numFmtId="0" fontId="7" fillId="0" borderId="10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center"/>
    </xf>
    <xf numFmtId="0" fontId="40" fillId="7" borderId="51" xfId="0" applyFont="1" applyFill="1" applyBorder="1" applyAlignment="1">
      <alignment horizontal="right"/>
    </xf>
    <xf numFmtId="0" fontId="39" fillId="7" borderId="52" xfId="0" applyFont="1" applyFill="1" applyBorder="1"/>
    <xf numFmtId="0" fontId="11" fillId="7" borderId="52" xfId="0" applyFont="1" applyFill="1" applyBorder="1"/>
    <xf numFmtId="0" fontId="34" fillId="7" borderId="52" xfId="0" applyFont="1" applyFill="1" applyBorder="1" applyAlignment="1">
      <alignment vertical="center"/>
    </xf>
    <xf numFmtId="0" fontId="34" fillId="0" borderId="52" xfId="0" applyFont="1" applyBorder="1" applyAlignment="1">
      <alignment vertical="center"/>
    </xf>
    <xf numFmtId="0" fontId="38" fillId="0" borderId="52" xfId="0" applyFont="1" applyBorder="1" applyAlignment="1">
      <alignment horizontal="left" vertical="center" indent="2"/>
    </xf>
    <xf numFmtId="0" fontId="11" fillId="0" borderId="52" xfId="0" applyFont="1" applyBorder="1"/>
    <xf numFmtId="0" fontId="31" fillId="0" borderId="52" xfId="0" applyFont="1" applyBorder="1" applyAlignment="1">
      <alignment vertical="center"/>
    </xf>
    <xf numFmtId="0" fontId="37" fillId="0" borderId="53" xfId="3" applyFont="1" applyBorder="1" applyAlignment="1">
      <alignment horizontal="right" vertical="center"/>
    </xf>
    <xf numFmtId="0" fontId="2" fillId="0" borderId="54" xfId="0" applyFont="1" applyBorder="1"/>
    <xf numFmtId="0" fontId="35" fillId="0" borderId="0" xfId="0" applyFont="1"/>
    <xf numFmtId="0" fontId="34" fillId="0" borderId="0" xfId="0" applyFont="1" applyAlignment="1">
      <alignment vertical="center"/>
    </xf>
    <xf numFmtId="0" fontId="32" fillId="0" borderId="0" xfId="0" applyFont="1" applyAlignment="1">
      <alignment horizontal="left"/>
    </xf>
    <xf numFmtId="0" fontId="31" fillId="0" borderId="0" xfId="0" applyFont="1" applyAlignment="1">
      <alignment vertical="center"/>
    </xf>
    <xf numFmtId="0" fontId="11" fillId="0" borderId="1" xfId="0" applyFont="1" applyBorder="1"/>
    <xf numFmtId="0" fontId="26" fillId="0" borderId="54" xfId="0" applyFont="1" applyBorder="1"/>
    <xf numFmtId="0" fontId="20" fillId="0" borderId="0" xfId="3" applyFont="1" applyAlignment="1">
      <alignment horizontal="center" vertical="center"/>
    </xf>
    <xf numFmtId="0" fontId="29" fillId="0" borderId="0" xfId="0" applyFont="1" applyAlignment="1">
      <alignment horizontal="left"/>
    </xf>
    <xf numFmtId="0" fontId="20" fillId="0" borderId="0" xfId="3" applyFont="1"/>
    <xf numFmtId="0" fontId="28" fillId="0" borderId="0" xfId="0" applyFont="1"/>
    <xf numFmtId="0" fontId="4" fillId="0" borderId="0" xfId="3" applyFont="1" applyAlignment="1">
      <alignment horizontal="right" vertic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left"/>
    </xf>
    <xf numFmtId="0" fontId="25" fillId="0" borderId="0" xfId="0" applyFont="1"/>
    <xf numFmtId="0" fontId="15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0" borderId="29" xfId="0" applyFont="1" applyBorder="1"/>
    <xf numFmtId="0" fontId="2" fillId="0" borderId="56" xfId="0" applyFont="1" applyBorder="1"/>
    <xf numFmtId="0" fontId="16" fillId="0" borderId="41" xfId="1" applyFont="1" applyFill="1" applyBorder="1" applyAlignment="1">
      <alignment horizontal="center" vertical="center"/>
    </xf>
    <xf numFmtId="0" fontId="44" fillId="7" borderId="58" xfId="1" applyFont="1" applyFill="1" applyBorder="1" applyAlignment="1">
      <alignment horizontal="left" vertical="center" wrapText="1" indent="1"/>
    </xf>
    <xf numFmtId="0" fontId="44" fillId="7" borderId="59" xfId="1" applyFont="1" applyFill="1" applyBorder="1" applyAlignment="1">
      <alignment horizontal="left" vertical="center" wrapText="1" indent="1"/>
    </xf>
    <xf numFmtId="0" fontId="44" fillId="7" borderId="60" xfId="1" applyFont="1" applyFill="1" applyBorder="1" applyAlignment="1">
      <alignment horizontal="left" vertical="center" indent="1"/>
    </xf>
    <xf numFmtId="0" fontId="46" fillId="0" borderId="32" xfId="1" applyFont="1" applyFill="1" applyBorder="1" applyAlignment="1">
      <alignment horizontal="center" vertical="center"/>
    </xf>
    <xf numFmtId="0" fontId="45" fillId="7" borderId="59" xfId="1" applyFont="1" applyFill="1" applyBorder="1" applyAlignment="1">
      <alignment horizontal="left" vertical="center" indent="1"/>
    </xf>
    <xf numFmtId="0" fontId="44" fillId="7" borderId="54" xfId="1" applyFont="1" applyFill="1" applyBorder="1" applyAlignment="1">
      <alignment horizontal="left" vertical="center" indent="3"/>
    </xf>
    <xf numFmtId="0" fontId="7" fillId="8" borderId="55" xfId="4" applyFont="1" applyFill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vertical="center"/>
    </xf>
    <xf numFmtId="0" fontId="44" fillId="7" borderId="58" xfId="1" applyFont="1" applyFill="1" applyBorder="1" applyAlignment="1">
      <alignment horizontal="left" vertical="center" indent="1"/>
    </xf>
    <xf numFmtId="0" fontId="44" fillId="7" borderId="61" xfId="1" applyFont="1" applyFill="1" applyBorder="1" applyAlignment="1">
      <alignment horizontal="left" vertical="center" indent="1"/>
    </xf>
    <xf numFmtId="0" fontId="44" fillId="7" borderId="62" xfId="1" applyFont="1" applyFill="1" applyBorder="1" applyAlignment="1">
      <alignment horizontal="left" vertical="center" indent="1"/>
    </xf>
    <xf numFmtId="0" fontId="46" fillId="0" borderId="38" xfId="1" applyFont="1" applyFill="1" applyBorder="1" applyAlignment="1">
      <alignment horizontal="center" vertical="center"/>
    </xf>
    <xf numFmtId="0" fontId="2" fillId="0" borderId="60" xfId="0" applyFont="1" applyBorder="1"/>
    <xf numFmtId="0" fontId="4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54" xfId="0" applyFont="1" applyBorder="1"/>
    <xf numFmtId="0" fontId="49" fillId="0" borderId="0" xfId="0" applyFont="1"/>
    <xf numFmtId="0" fontId="3" fillId="0" borderId="56" xfId="0" applyFont="1" applyBorder="1"/>
    <xf numFmtId="0" fontId="3" fillId="0" borderId="0" xfId="0" applyFont="1" applyAlignment="1">
      <alignment horizontal="centerContinuous"/>
    </xf>
    <xf numFmtId="0" fontId="3" fillId="0" borderId="1" xfId="0" applyFont="1" applyBorder="1"/>
    <xf numFmtId="0" fontId="8" fillId="0" borderId="63" xfId="0" applyFont="1" applyBorder="1" applyAlignment="1">
      <alignment horizontal="center" vertical="center"/>
    </xf>
    <xf numFmtId="0" fontId="54" fillId="0" borderId="64" xfId="1" applyFont="1" applyFill="1" applyBorder="1" applyAlignment="1">
      <alignment horizontal="left" vertical="center" indent="1"/>
    </xf>
    <xf numFmtId="0" fontId="2" fillId="0" borderId="65" xfId="0" applyFont="1" applyBorder="1"/>
    <xf numFmtId="0" fontId="2" fillId="0" borderId="66" xfId="0" applyFont="1" applyBorder="1"/>
    <xf numFmtId="0" fontId="2" fillId="0" borderId="66" xfId="0" applyFont="1" applyBorder="1" applyAlignment="1">
      <alignment horizontal="center"/>
    </xf>
    <xf numFmtId="0" fontId="2" fillId="0" borderId="67" xfId="0" applyFont="1" applyBorder="1"/>
    <xf numFmtId="0" fontId="13" fillId="0" borderId="29" xfId="0" applyFont="1" applyBorder="1" applyAlignment="1">
      <alignment vertical="center"/>
    </xf>
    <xf numFmtId="0" fontId="44" fillId="7" borderId="60" xfId="1" applyFont="1" applyFill="1" applyBorder="1" applyAlignment="1">
      <alignment horizontal="left" vertical="center" wrapText="1" indent="1"/>
    </xf>
    <xf numFmtId="0" fontId="44" fillId="7" borderId="57" xfId="1" applyFont="1" applyFill="1" applyBorder="1" applyAlignment="1">
      <alignment horizontal="left" vertical="center" indent="3"/>
    </xf>
    <xf numFmtId="0" fontId="46" fillId="3" borderId="17" xfId="1" applyFont="1" applyFill="1" applyBorder="1" applyAlignment="1">
      <alignment horizontal="center" vertical="center"/>
    </xf>
    <xf numFmtId="0" fontId="47" fillId="5" borderId="3" xfId="1" applyFont="1" applyFill="1" applyBorder="1" applyAlignment="1">
      <alignment horizontal="center" vertical="center"/>
    </xf>
    <xf numFmtId="0" fontId="46" fillId="2" borderId="3" xfId="1" applyFont="1" applyBorder="1" applyAlignment="1">
      <alignment horizontal="center" vertical="center"/>
    </xf>
    <xf numFmtId="0" fontId="46" fillId="2" borderId="31" xfId="1" applyFont="1" applyBorder="1" applyAlignment="1">
      <alignment horizontal="center" vertical="center"/>
    </xf>
    <xf numFmtId="0" fontId="46" fillId="4" borderId="68" xfId="1" applyFont="1" applyFill="1" applyBorder="1" applyAlignment="1">
      <alignment horizontal="center" vertical="center"/>
    </xf>
    <xf numFmtId="0" fontId="46" fillId="3" borderId="39" xfId="1" applyFont="1" applyFill="1" applyBorder="1" applyAlignment="1">
      <alignment horizontal="center" vertical="center"/>
    </xf>
    <xf numFmtId="0" fontId="46" fillId="6" borderId="39" xfId="1" applyFont="1" applyFill="1" applyBorder="1" applyAlignment="1">
      <alignment horizontal="center" vertical="center"/>
    </xf>
    <xf numFmtId="0" fontId="46" fillId="6" borderId="40" xfId="1" applyFont="1" applyFill="1" applyBorder="1" applyAlignment="1">
      <alignment horizontal="center" vertical="center"/>
    </xf>
    <xf numFmtId="0" fontId="46" fillId="4" borderId="69" xfId="1" applyFont="1" applyFill="1" applyBorder="1" applyAlignment="1">
      <alignment horizontal="center" vertical="center"/>
    </xf>
    <xf numFmtId="0" fontId="46" fillId="0" borderId="39" xfId="1" applyFont="1" applyFill="1" applyBorder="1" applyAlignment="1">
      <alignment horizontal="center" vertical="center"/>
    </xf>
    <xf numFmtId="0" fontId="46" fillId="0" borderId="70" xfId="1" applyFont="1" applyFill="1" applyBorder="1" applyAlignment="1">
      <alignment horizontal="center" vertical="center"/>
    </xf>
    <xf numFmtId="0" fontId="46" fillId="6" borderId="70" xfId="1" applyFont="1" applyFill="1" applyBorder="1" applyAlignment="1">
      <alignment horizontal="center" vertical="center"/>
    </xf>
    <xf numFmtId="0" fontId="10" fillId="4" borderId="68" xfId="1" applyFont="1" applyFill="1" applyBorder="1" applyAlignment="1">
      <alignment horizontal="center" vertical="center"/>
    </xf>
    <xf numFmtId="0" fontId="10" fillId="3" borderId="39" xfId="1" applyFont="1" applyFill="1" applyBorder="1" applyAlignment="1">
      <alignment horizontal="center" vertical="center"/>
    </xf>
    <xf numFmtId="0" fontId="10" fillId="0" borderId="39" xfId="1" applyFont="1" applyFill="1" applyBorder="1" applyAlignment="1">
      <alignment horizontal="center" vertical="center"/>
    </xf>
    <xf numFmtId="0" fontId="10" fillId="0" borderId="41" xfId="1" applyFont="1" applyFill="1" applyBorder="1" applyAlignment="1">
      <alignment horizontal="center" vertical="center"/>
    </xf>
    <xf numFmtId="0" fontId="46" fillId="4" borderId="71" xfId="1" applyFont="1" applyFill="1" applyBorder="1" applyAlignment="1">
      <alignment horizontal="center" vertical="center"/>
    </xf>
    <xf numFmtId="0" fontId="46" fillId="4" borderId="72" xfId="1" applyFont="1" applyFill="1" applyBorder="1" applyAlignment="1">
      <alignment horizontal="center" vertical="center"/>
    </xf>
    <xf numFmtId="0" fontId="46" fillId="6" borderId="7" xfId="1" applyFont="1" applyFill="1" applyBorder="1" applyAlignment="1">
      <alignment horizontal="center" vertical="center"/>
    </xf>
    <xf numFmtId="0" fontId="46" fillId="6" borderId="44" xfId="1" applyFont="1" applyFill="1" applyBorder="1" applyAlignment="1">
      <alignment horizontal="center" vertical="center"/>
    </xf>
    <xf numFmtId="0" fontId="46" fillId="0" borderId="7" xfId="1" applyFont="1" applyFill="1" applyBorder="1" applyAlignment="1">
      <alignment horizontal="center" vertical="center"/>
    </xf>
    <xf numFmtId="0" fontId="46" fillId="0" borderId="45" xfId="1" applyFont="1" applyFill="1" applyBorder="1" applyAlignment="1">
      <alignment horizontal="center" vertical="center"/>
    </xf>
    <xf numFmtId="0" fontId="46" fillId="4" borderId="73" xfId="1" applyFont="1" applyFill="1" applyBorder="1" applyAlignment="1">
      <alignment horizontal="center" vertical="center"/>
    </xf>
    <xf numFmtId="0" fontId="46" fillId="3" borderId="7" xfId="1" applyFont="1" applyFill="1" applyBorder="1" applyAlignment="1">
      <alignment horizontal="center" vertical="center"/>
    </xf>
    <xf numFmtId="0" fontId="46" fillId="4" borderId="16" xfId="1" applyFont="1" applyFill="1" applyBorder="1" applyAlignment="1">
      <alignment horizontal="center" vertical="center"/>
    </xf>
    <xf numFmtId="0" fontId="46" fillId="4" borderId="16" xfId="1" quotePrefix="1" applyFont="1" applyFill="1" applyBorder="1" applyAlignment="1">
      <alignment horizontal="center" vertical="center"/>
    </xf>
    <xf numFmtId="0" fontId="46" fillId="6" borderId="45" xfId="1" applyFont="1" applyFill="1" applyBorder="1" applyAlignment="1">
      <alignment horizontal="center" vertical="center"/>
    </xf>
    <xf numFmtId="0" fontId="10" fillId="4" borderId="9" xfId="1" quotePrefix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30" xfId="1" applyFont="1" applyFill="1" applyBorder="1" applyAlignment="1">
      <alignment horizontal="center" vertical="center"/>
    </xf>
    <xf numFmtId="0" fontId="46" fillId="4" borderId="74" xfId="1" applyFont="1" applyFill="1" applyBorder="1" applyAlignment="1">
      <alignment horizontal="center" vertical="center"/>
    </xf>
    <xf numFmtId="0" fontId="46" fillId="4" borderId="69" xfId="1" quotePrefix="1" applyFont="1" applyFill="1" applyBorder="1" applyAlignment="1">
      <alignment horizontal="center" vertical="center"/>
    </xf>
    <xf numFmtId="0" fontId="10" fillId="4" borderId="68" xfId="1" quotePrefix="1" applyFont="1" applyFill="1" applyBorder="1" applyAlignment="1">
      <alignment horizontal="center" vertical="center"/>
    </xf>
    <xf numFmtId="0" fontId="10" fillId="4" borderId="25" xfId="1" quotePrefix="1" applyFont="1" applyFill="1" applyBorder="1" applyAlignment="1">
      <alignment horizontal="center" vertical="center"/>
    </xf>
    <xf numFmtId="0" fontId="46" fillId="0" borderId="19" xfId="1" applyFont="1" applyFill="1" applyBorder="1" applyAlignment="1">
      <alignment horizontal="center" vertical="center"/>
    </xf>
    <xf numFmtId="0" fontId="46" fillId="4" borderId="75" xfId="1" applyFont="1" applyFill="1" applyBorder="1" applyAlignment="1">
      <alignment horizontal="center" vertical="center"/>
    </xf>
    <xf numFmtId="0" fontId="46" fillId="3" borderId="34" xfId="1" applyFont="1" applyFill="1" applyBorder="1" applyAlignment="1">
      <alignment horizontal="center" vertical="center"/>
    </xf>
    <xf numFmtId="0" fontId="46" fillId="6" borderId="34" xfId="1" applyFont="1" applyFill="1" applyBorder="1" applyAlignment="1">
      <alignment horizontal="center" vertical="center"/>
    </xf>
    <xf numFmtId="0" fontId="46" fillId="6" borderId="42" xfId="1" applyFont="1" applyFill="1" applyBorder="1" applyAlignment="1">
      <alignment horizontal="center" vertical="center"/>
    </xf>
    <xf numFmtId="0" fontId="46" fillId="4" borderId="33" xfId="1" applyFont="1" applyFill="1" applyBorder="1" applyAlignment="1">
      <alignment horizontal="center" vertical="center"/>
    </xf>
    <xf numFmtId="0" fontId="46" fillId="0" borderId="34" xfId="1" applyFont="1" applyFill="1" applyBorder="1" applyAlignment="1">
      <alignment horizontal="center" vertical="center"/>
    </xf>
    <xf numFmtId="0" fontId="46" fillId="0" borderId="76" xfId="1" applyFont="1" applyFill="1" applyBorder="1" applyAlignment="1">
      <alignment horizontal="center" vertical="center"/>
    </xf>
    <xf numFmtId="0" fontId="46" fillId="4" borderId="75" xfId="1" quotePrefix="1" applyFont="1" applyFill="1" applyBorder="1" applyAlignment="1">
      <alignment horizontal="center" vertical="center"/>
    </xf>
    <xf numFmtId="0" fontId="10" fillId="4" borderId="33" xfId="1" quotePrefix="1" applyFont="1" applyFill="1" applyBorder="1" applyAlignment="1">
      <alignment horizontal="center" vertical="center"/>
    </xf>
    <xf numFmtId="0" fontId="10" fillId="3" borderId="34" xfId="1" applyFont="1" applyFill="1" applyBorder="1" applyAlignment="1">
      <alignment horizontal="center" vertical="center"/>
    </xf>
    <xf numFmtId="0" fontId="10" fillId="0" borderId="34" xfId="1" applyFont="1" applyFill="1" applyBorder="1" applyAlignment="1">
      <alignment horizontal="center" vertical="center"/>
    </xf>
    <xf numFmtId="0" fontId="10" fillId="0" borderId="35" xfId="1" applyFont="1" applyFill="1" applyBorder="1" applyAlignment="1">
      <alignment horizontal="center" vertical="center"/>
    </xf>
    <xf numFmtId="0" fontId="46" fillId="4" borderId="68" xfId="1" quotePrefix="1" applyFont="1" applyFill="1" applyBorder="1" applyAlignment="1">
      <alignment horizontal="center" vertical="center"/>
    </xf>
    <xf numFmtId="0" fontId="10" fillId="4" borderId="69" xfId="1" quotePrefix="1" applyFont="1" applyFill="1" applyBorder="1" applyAlignment="1">
      <alignment horizontal="center" vertical="center"/>
    </xf>
    <xf numFmtId="0" fontId="46" fillId="2" borderId="22" xfId="1" applyFont="1" applyBorder="1" applyAlignment="1">
      <alignment horizontal="center" vertical="center"/>
    </xf>
    <xf numFmtId="0" fontId="46" fillId="0" borderId="18" xfId="1" applyFont="1" applyFill="1" applyBorder="1" applyAlignment="1">
      <alignment horizontal="center" vertical="center"/>
    </xf>
    <xf numFmtId="0" fontId="46" fillId="3" borderId="19" xfId="1" applyFont="1" applyFill="1" applyBorder="1" applyAlignment="1">
      <alignment horizontal="center" vertical="center"/>
    </xf>
    <xf numFmtId="0" fontId="44" fillId="7" borderId="59" xfId="1" applyFont="1" applyFill="1" applyBorder="1" applyAlignment="1">
      <alignment horizontal="left" vertical="center" indent="1"/>
    </xf>
    <xf numFmtId="0" fontId="59" fillId="7" borderId="60" xfId="1" applyFont="1" applyFill="1" applyBorder="1" applyAlignment="1">
      <alignment horizontal="left" vertical="center" indent="1"/>
    </xf>
    <xf numFmtId="0" fontId="60" fillId="0" borderId="78" xfId="3" applyFont="1" applyBorder="1" applyAlignment="1">
      <alignment horizontal="right" vertical="center"/>
    </xf>
    <xf numFmtId="0" fontId="44" fillId="7" borderId="79" xfId="1" applyFont="1" applyFill="1" applyBorder="1" applyAlignment="1">
      <alignment horizontal="left" vertical="center" indent="1"/>
    </xf>
    <xf numFmtId="0" fontId="46" fillId="3" borderId="69" xfId="1" applyFont="1" applyFill="1" applyBorder="1" applyAlignment="1">
      <alignment horizontal="center" vertical="center"/>
    </xf>
    <xf numFmtId="0" fontId="47" fillId="5" borderId="39" xfId="1" applyFont="1" applyFill="1" applyBorder="1" applyAlignment="1">
      <alignment horizontal="center" vertical="center"/>
    </xf>
    <xf numFmtId="0" fontId="46" fillId="2" borderId="39" xfId="1" applyFont="1" applyBorder="1" applyAlignment="1">
      <alignment horizontal="center" vertical="center"/>
    </xf>
    <xf numFmtId="0" fontId="46" fillId="2" borderId="41" xfId="1" applyFont="1" applyBorder="1" applyAlignment="1">
      <alignment horizontal="center" vertical="center"/>
    </xf>
    <xf numFmtId="0" fontId="7" fillId="0" borderId="80" xfId="0" applyFont="1" applyBorder="1" applyAlignment="1">
      <alignment horizontal="left" vertical="center" indent="1"/>
    </xf>
    <xf numFmtId="0" fontId="44" fillId="7" borderId="77" xfId="1" applyFont="1" applyFill="1" applyBorder="1" applyAlignment="1">
      <alignment horizontal="left" vertical="center" indent="1" shrinkToFit="1"/>
    </xf>
    <xf numFmtId="0" fontId="57" fillId="3" borderId="20" xfId="1" applyFont="1" applyFill="1" applyBorder="1" applyAlignment="1">
      <alignment horizontal="center" vertical="center"/>
    </xf>
    <xf numFmtId="0" fontId="58" fillId="5" borderId="6" xfId="1" applyFont="1" applyFill="1" applyBorder="1" applyAlignment="1">
      <alignment horizontal="center" vertical="center"/>
    </xf>
    <xf numFmtId="0" fontId="57" fillId="2" borderId="6" xfId="1" applyFont="1" applyBorder="1" applyAlignment="1">
      <alignment horizontal="center" vertical="center"/>
    </xf>
    <xf numFmtId="0" fontId="57" fillId="2" borderId="38" xfId="1" applyFont="1" applyBorder="1" applyAlignment="1">
      <alignment horizontal="center" vertical="center"/>
    </xf>
    <xf numFmtId="0" fontId="7" fillId="8" borderId="54" xfId="4" applyFont="1" applyFill="1" applyBorder="1" applyAlignment="1">
      <alignment horizontal="left" vertical="center" indent="1"/>
    </xf>
    <xf numFmtId="0" fontId="13" fillId="8" borderId="0" xfId="4" applyFont="1" applyFill="1" applyAlignment="1">
      <alignment vertical="center"/>
    </xf>
    <xf numFmtId="0" fontId="6" fillId="8" borderId="54" xfId="4" applyFont="1" applyFill="1" applyBorder="1" applyAlignment="1">
      <alignment horizontal="left" vertical="center" indent="1"/>
    </xf>
    <xf numFmtId="0" fontId="13" fillId="8" borderId="79" xfId="4" applyFont="1" applyFill="1" applyBorder="1" applyAlignment="1">
      <alignment horizontal="left" vertical="center" indent="1"/>
    </xf>
    <xf numFmtId="3" fontId="47" fillId="3" borderId="69" xfId="0" applyNumberFormat="1" applyFont="1" applyFill="1" applyBorder="1" applyAlignment="1">
      <alignment horizontal="center" vertical="top" textRotation="90" readingOrder="1"/>
    </xf>
    <xf numFmtId="0" fontId="6" fillId="8" borderId="39" xfId="4" applyFont="1" applyFill="1" applyBorder="1" applyAlignment="1">
      <alignment horizontal="center" vertical="top" textRotation="90"/>
    </xf>
    <xf numFmtId="0" fontId="6" fillId="8" borderId="41" xfId="4" applyFont="1" applyFill="1" applyBorder="1" applyAlignment="1">
      <alignment horizontal="center" vertical="top" textRotation="90"/>
    </xf>
    <xf numFmtId="3" fontId="47" fillId="4" borderId="68" xfId="0" applyNumberFormat="1" applyFont="1" applyFill="1" applyBorder="1" applyAlignment="1">
      <alignment horizontal="center" vertical="top" textRotation="90" readingOrder="1"/>
    </xf>
    <xf numFmtId="3" fontId="47" fillId="3" borderId="40" xfId="0" applyNumberFormat="1" applyFont="1" applyFill="1" applyBorder="1" applyAlignment="1">
      <alignment horizontal="center" vertical="top" textRotation="90" readingOrder="1"/>
    </xf>
    <xf numFmtId="0" fontId="6" fillId="8" borderId="40" xfId="4" applyFont="1" applyFill="1" applyBorder="1" applyAlignment="1">
      <alignment horizontal="center" vertical="top" textRotation="90"/>
    </xf>
    <xf numFmtId="3" fontId="47" fillId="4" borderId="69" xfId="0" applyNumberFormat="1" applyFont="1" applyFill="1" applyBorder="1" applyAlignment="1">
      <alignment horizontal="center" vertical="top" textRotation="90" readingOrder="1"/>
    </xf>
    <xf numFmtId="0" fontId="6" fillId="8" borderId="70" xfId="4" applyFont="1" applyFill="1" applyBorder="1" applyAlignment="1">
      <alignment horizontal="center" vertical="top" textRotation="90"/>
    </xf>
    <xf numFmtId="0" fontId="48" fillId="0" borderId="81" xfId="0" applyFont="1" applyBorder="1" applyAlignment="1">
      <alignment horizontal="center" vertical="center"/>
    </xf>
    <xf numFmtId="0" fontId="7" fillId="8" borderId="82" xfId="4" applyFont="1" applyFill="1" applyBorder="1" applyAlignment="1">
      <alignment vertical="center"/>
    </xf>
    <xf numFmtId="0" fontId="13" fillId="8" borderId="80" xfId="4" applyFont="1" applyFill="1" applyBorder="1" applyAlignment="1">
      <alignment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61" fillId="6" borderId="27" xfId="1" applyFont="1" applyFill="1" applyBorder="1" applyAlignment="1">
      <alignment horizontal="center" vertical="center"/>
    </xf>
    <xf numFmtId="0" fontId="61" fillId="0" borderId="27" xfId="1" applyFont="1" applyFill="1" applyBorder="1" applyAlignment="1">
      <alignment horizontal="center" vertical="center"/>
    </xf>
    <xf numFmtId="0" fontId="61" fillId="0" borderId="19" xfId="1" applyFont="1" applyFill="1" applyBorder="1" applyAlignment="1">
      <alignment horizontal="center" vertical="center"/>
    </xf>
    <xf numFmtId="0" fontId="61" fillId="6" borderId="19" xfId="1" applyFont="1" applyFill="1" applyBorder="1" applyAlignment="1">
      <alignment horizontal="center" vertical="center"/>
    </xf>
    <xf numFmtId="0" fontId="61" fillId="0" borderId="0" xfId="1" applyFont="1" applyFill="1" applyAlignment="1">
      <alignment horizontal="center" vertical="center"/>
    </xf>
    <xf numFmtId="0" fontId="61" fillId="0" borderId="1" xfId="1" applyFont="1" applyFill="1" applyBorder="1" applyAlignment="1">
      <alignment horizontal="center" vertical="center"/>
    </xf>
    <xf numFmtId="0" fontId="22" fillId="0" borderId="14" xfId="1" applyFont="1" applyFill="1" applyBorder="1" applyAlignment="1">
      <alignment horizontal="center" vertical="center"/>
    </xf>
    <xf numFmtId="0" fontId="19" fillId="4" borderId="11" xfId="1" applyFont="1" applyFill="1" applyBorder="1" applyAlignment="1">
      <alignment horizontal="center" vertical="center" textRotation="90"/>
    </xf>
    <xf numFmtId="0" fontId="19" fillId="4" borderId="5" xfId="1" applyFont="1" applyFill="1" applyBorder="1" applyAlignment="1">
      <alignment horizontal="center" vertical="center" textRotation="90"/>
    </xf>
    <xf numFmtId="0" fontId="19" fillId="3" borderId="11" xfId="1" applyFont="1" applyFill="1" applyBorder="1" applyAlignment="1">
      <alignment horizontal="center" vertical="center" textRotation="90"/>
    </xf>
    <xf numFmtId="0" fontId="19" fillId="3" borderId="5" xfId="1" applyFont="1" applyFill="1" applyBorder="1" applyAlignment="1">
      <alignment horizontal="center" vertical="center" textRotation="90"/>
    </xf>
    <xf numFmtId="0" fontId="19" fillId="4" borderId="14" xfId="1" applyFont="1" applyFill="1" applyBorder="1" applyAlignment="1">
      <alignment horizontal="center" vertical="center" textRotation="90"/>
    </xf>
    <xf numFmtId="0" fontId="19" fillId="4" borderId="9" xfId="1" applyFont="1" applyFill="1" applyBorder="1" applyAlignment="1">
      <alignment horizontal="center" vertical="center" textRotation="90"/>
    </xf>
    <xf numFmtId="0" fontId="19" fillId="3" borderId="7" xfId="1" applyFont="1" applyFill="1" applyBorder="1" applyAlignment="1">
      <alignment horizontal="center" vertical="center" textRotation="90"/>
    </xf>
    <xf numFmtId="0" fontId="22" fillId="6" borderId="10" xfId="1" applyFont="1" applyFill="1" applyBorder="1" applyAlignment="1">
      <alignment horizontal="center" vertical="center"/>
    </xf>
    <xf numFmtId="0" fontId="22" fillId="6" borderId="14" xfId="1" applyFont="1" applyFill="1" applyBorder="1" applyAlignment="1">
      <alignment horizontal="center" vertical="center"/>
    </xf>
    <xf numFmtId="0" fontId="19" fillId="4" borderId="19" xfId="1" applyFont="1" applyFill="1" applyBorder="1" applyAlignment="1">
      <alignment horizontal="center" vertical="center" textRotation="90"/>
    </xf>
    <xf numFmtId="0" fontId="20" fillId="0" borderId="12" xfId="3" applyFont="1" applyBorder="1" applyAlignment="1">
      <alignment horizontal="right" vertical="center"/>
    </xf>
    <xf numFmtId="0" fontId="53" fillId="0" borderId="55" xfId="1" applyFont="1" applyFill="1" applyBorder="1" applyAlignment="1">
      <alignment horizontal="center" vertical="center"/>
    </xf>
    <xf numFmtId="0" fontId="53" fillId="0" borderId="54" xfId="1" applyFont="1" applyFill="1" applyBorder="1" applyAlignment="1">
      <alignment horizontal="center" vertical="center"/>
    </xf>
    <xf numFmtId="0" fontId="53" fillId="0" borderId="57" xfId="1" applyFont="1" applyFill="1" applyBorder="1" applyAlignment="1">
      <alignment horizontal="center" vertical="center"/>
    </xf>
    <xf numFmtId="0" fontId="19" fillId="3" borderId="15" xfId="1" applyFont="1" applyFill="1" applyBorder="1" applyAlignment="1">
      <alignment horizontal="center" vertical="center" textRotation="90"/>
    </xf>
    <xf numFmtId="0" fontId="19" fillId="3" borderId="16" xfId="1" applyFont="1" applyFill="1" applyBorder="1" applyAlignment="1">
      <alignment horizontal="center" vertical="center" textRotation="90"/>
    </xf>
    <xf numFmtId="0" fontId="19" fillId="3" borderId="17" xfId="1" applyFont="1" applyFill="1" applyBorder="1" applyAlignment="1">
      <alignment horizontal="center" vertical="center" textRotation="90"/>
    </xf>
    <xf numFmtId="0" fontId="19" fillId="0" borderId="28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29" xfId="1" applyFont="1" applyFill="1" applyBorder="1" applyAlignment="1">
      <alignment horizontal="center" vertical="center"/>
    </xf>
    <xf numFmtId="0" fontId="19" fillId="5" borderId="7" xfId="1" applyFont="1" applyFill="1" applyBorder="1" applyAlignment="1">
      <alignment horizontal="center" vertical="center" textRotation="90"/>
    </xf>
    <xf numFmtId="0" fontId="19" fillId="5" borderId="3" xfId="1" applyFont="1" applyFill="1" applyBorder="1" applyAlignment="1">
      <alignment horizontal="center" vertical="center" textRotation="90"/>
    </xf>
    <xf numFmtId="0" fontId="23" fillId="0" borderId="0" xfId="1" applyFont="1" applyFill="1" applyAlignment="1">
      <alignment horizontal="center" vertical="center"/>
    </xf>
    <xf numFmtId="0" fontId="23" fillId="0" borderId="1" xfId="1" applyFont="1" applyFill="1" applyBorder="1" applyAlignment="1">
      <alignment horizontal="center" vertical="center"/>
    </xf>
    <xf numFmtId="0" fontId="17" fillId="0" borderId="7" xfId="1" quotePrefix="1" applyFont="1" applyFill="1" applyBorder="1" applyAlignment="1">
      <alignment horizontal="center" vertical="top" textRotation="90"/>
    </xf>
    <xf numFmtId="0" fontId="17" fillId="0" borderId="3" xfId="1" quotePrefix="1" applyFont="1" applyFill="1" applyBorder="1" applyAlignment="1">
      <alignment horizontal="center" vertical="top" textRotation="90"/>
    </xf>
    <xf numFmtId="0" fontId="17" fillId="0" borderId="7" xfId="1" applyFont="1" applyFill="1" applyBorder="1" applyAlignment="1">
      <alignment horizontal="center" vertical="top" textRotation="90"/>
    </xf>
    <xf numFmtId="0" fontId="17" fillId="0" borderId="3" xfId="1" applyFont="1" applyFill="1" applyBorder="1" applyAlignment="1">
      <alignment horizontal="center" vertical="top" textRotation="90"/>
    </xf>
    <xf numFmtId="0" fontId="17" fillId="0" borderId="30" xfId="1" applyFont="1" applyFill="1" applyBorder="1" applyAlignment="1">
      <alignment horizontal="center" vertical="top" textRotation="90"/>
    </xf>
    <xf numFmtId="0" fontId="17" fillId="0" borderId="31" xfId="1" applyFont="1" applyFill="1" applyBorder="1" applyAlignment="1">
      <alignment horizontal="center" vertical="top" textRotation="90"/>
    </xf>
    <xf numFmtId="0" fontId="51" fillId="0" borderId="0" xfId="0" applyFont="1" applyAlignment="1">
      <alignment horizontal="center"/>
    </xf>
    <xf numFmtId="1" fontId="51" fillId="0" borderId="0" xfId="0" applyNumberFormat="1" applyFont="1" applyAlignment="1">
      <alignment horizontal="center"/>
    </xf>
  </cellXfs>
  <cellStyles count="5">
    <cellStyle name="Normalny" xfId="0" builtinId="0"/>
    <cellStyle name="Normalny 2" xfId="4" xr:uid="{671F2A18-6E79-417E-86B2-67164599276B}"/>
    <cellStyle name="Normalny 3" xfId="3" xr:uid="{1F298C12-8168-4978-8324-112D1C6FAAE9}"/>
    <cellStyle name="Normalny 4" xfId="2" xr:uid="{7256B938-2B97-48C1-A81A-663708DAE9DB}"/>
    <cellStyle name="Normalny_Kom_Dyd_Milec_I i IIst_stac_MiBM_ZiIP_MCH_RWkwiecień2008" xfId="1" xr:uid="{AB7B9F3C-5C75-4374-AB14-71E9BB07F6BC}"/>
  </cellStyles>
  <dxfs count="0"/>
  <tableStyles count="0" defaultTableStyle="TableStyleMedium2" defaultPivotStyle="PivotStyleLight16"/>
  <colors>
    <mruColors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63498</xdr:colOff>
      <xdr:row>0</xdr:row>
      <xdr:rowOff>495299</xdr:rowOff>
    </xdr:from>
    <xdr:ext cx="6317712" cy="1330730"/>
    <xdr:pic>
      <xdr:nvPicPr>
        <xdr:cNvPr id="2" name="Obraz 1">
          <a:extLst>
            <a:ext uri="{FF2B5EF4-FFF2-40B4-BE49-F238E27FC236}">
              <a16:creationId xmlns:a16="http://schemas.microsoft.com/office/drawing/2014/main" id="{7BB3B0B2-61C9-4120-9A6E-9C2E511F2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098" y="161924"/>
          <a:ext cx="6317712" cy="13307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AE39B-52FF-4341-82CF-1CB5A36A3BC8}">
  <sheetPr>
    <tabColor rgb="FFFFFF00"/>
    <pageSetUpPr fitToPage="1"/>
  </sheetPr>
  <dimension ref="A1:AJ92"/>
  <sheetViews>
    <sheetView showGridLines="0" showZeros="0" tabSelected="1" topLeftCell="A21" zoomScale="60" zoomScaleNormal="60" zoomScaleSheetLayoutView="70" workbookViewId="0">
      <selection activeCell="A13" sqref="A13"/>
    </sheetView>
  </sheetViews>
  <sheetFormatPr defaultColWidth="9.140625" defaultRowHeight="12.75"/>
  <cols>
    <col min="1" max="1" width="100.7109375" style="1" customWidth="1"/>
    <col min="2" max="2" width="5.7109375" style="1" customWidth="1"/>
    <col min="3" max="3" width="9.7109375" style="1" bestFit="1" customWidth="1"/>
    <col min="4" max="7" width="7.28515625" style="1" customWidth="1"/>
    <col min="8" max="32" width="6.28515625" style="1" customWidth="1"/>
    <col min="33" max="33" width="11.5703125" style="2" customWidth="1"/>
    <col min="34" max="34" width="18.140625" style="2" bestFit="1" customWidth="1"/>
    <col min="35" max="35" width="27.85546875" style="2" customWidth="1"/>
    <col min="36" max="36" width="9.140625" style="2"/>
    <col min="37" max="16384" width="9.140625" style="1"/>
  </cols>
  <sheetData>
    <row r="1" spans="1:36" s="20" customFormat="1" ht="46.5" customHeight="1" thickTop="1">
      <c r="A1" s="120"/>
      <c r="B1" s="121"/>
      <c r="C1" s="122"/>
      <c r="D1" s="123"/>
      <c r="E1" s="123"/>
      <c r="F1" s="123"/>
      <c r="G1" s="123"/>
      <c r="H1" s="123"/>
      <c r="I1" s="124"/>
      <c r="J1" s="125"/>
      <c r="K1" s="126"/>
      <c r="L1" s="126"/>
      <c r="M1" s="126"/>
      <c r="N1" s="126"/>
      <c r="O1" s="126"/>
      <c r="P1" s="126"/>
      <c r="Q1" s="126"/>
      <c r="R1" s="126"/>
      <c r="S1" s="126"/>
      <c r="T1" s="127"/>
      <c r="U1" s="127"/>
      <c r="V1" s="127"/>
      <c r="W1" s="127"/>
      <c r="X1" s="126"/>
      <c r="Y1" s="126"/>
      <c r="Z1" s="127"/>
      <c r="AA1" s="127"/>
      <c r="AB1" s="127"/>
      <c r="AC1" s="127"/>
      <c r="AD1" s="237" t="s">
        <v>0</v>
      </c>
      <c r="AE1" s="128"/>
      <c r="AF1" s="22"/>
      <c r="AG1" s="2"/>
      <c r="AH1" s="2"/>
      <c r="AI1" s="2"/>
      <c r="AJ1" s="2"/>
    </row>
    <row r="2" spans="1:36" s="20" customFormat="1" ht="60" customHeight="1">
      <c r="A2" s="129"/>
      <c r="B2" s="130" t="s">
        <v>1</v>
      </c>
      <c r="C2" s="131"/>
      <c r="G2" s="131"/>
      <c r="H2" s="131"/>
      <c r="I2" s="131"/>
      <c r="P2" s="132" t="s">
        <v>2</v>
      </c>
      <c r="Q2" s="133"/>
      <c r="R2" s="133"/>
      <c r="S2" s="133"/>
      <c r="T2" s="133"/>
      <c r="U2" s="133"/>
      <c r="V2" s="133"/>
      <c r="W2" s="133"/>
      <c r="X2" s="133"/>
      <c r="Z2" s="133"/>
      <c r="AA2" s="133"/>
      <c r="AB2" s="133"/>
      <c r="AC2" s="133"/>
      <c r="AD2" s="133"/>
      <c r="AE2" s="134"/>
      <c r="AG2" s="2"/>
      <c r="AH2" s="2"/>
      <c r="AI2" s="2"/>
      <c r="AJ2" s="2"/>
    </row>
    <row r="3" spans="1:36" s="20" customFormat="1" ht="30" customHeight="1">
      <c r="A3" s="135"/>
      <c r="H3" s="136"/>
      <c r="O3" s="1"/>
      <c r="P3" s="137" t="s">
        <v>75</v>
      </c>
      <c r="R3" s="138"/>
      <c r="S3" s="138"/>
      <c r="T3" s="138"/>
      <c r="U3" s="138"/>
      <c r="V3" s="138"/>
      <c r="W3" s="1"/>
      <c r="X3" s="1"/>
      <c r="Z3" s="138"/>
      <c r="AA3" s="138"/>
      <c r="AB3" s="138"/>
      <c r="AC3" s="1"/>
      <c r="AD3" s="1"/>
      <c r="AE3" s="134"/>
      <c r="AG3" s="2"/>
      <c r="AH3" s="2"/>
      <c r="AI3" s="2"/>
      <c r="AJ3" s="2"/>
    </row>
    <row r="4" spans="1:36" s="20" customFormat="1" ht="30" customHeight="1">
      <c r="A4" s="135"/>
      <c r="B4" s="1"/>
      <c r="C4" s="139"/>
      <c r="D4" s="140" t="s">
        <v>3</v>
      </c>
      <c r="E4" s="283">
        <v>2025</v>
      </c>
      <c r="F4" s="283"/>
      <c r="G4" s="21" t="s">
        <v>29</v>
      </c>
      <c r="H4" s="141"/>
      <c r="I4" s="1"/>
      <c r="M4" s="142"/>
      <c r="N4" s="142"/>
      <c r="O4" s="142"/>
      <c r="P4" s="143" t="s">
        <v>76</v>
      </c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E4" s="134"/>
      <c r="AG4" s="2"/>
      <c r="AH4" s="2"/>
      <c r="AI4" s="2"/>
      <c r="AJ4" s="2"/>
    </row>
    <row r="5" spans="1:36" s="20" customFormat="1" ht="30" customHeight="1">
      <c r="A5" s="135"/>
      <c r="B5" s="143"/>
      <c r="C5"/>
      <c r="D5" s="1"/>
      <c r="E5"/>
      <c r="F5" s="1"/>
      <c r="G5" s="1"/>
      <c r="H5" s="144"/>
      <c r="I5" s="1"/>
      <c r="L5" s="145"/>
      <c r="M5" s="145"/>
      <c r="N5" s="145"/>
      <c r="O5" s="145"/>
      <c r="P5" s="143" t="s">
        <v>74</v>
      </c>
      <c r="Q5" s="145"/>
      <c r="R5" s="145"/>
      <c r="S5" s="145"/>
      <c r="T5" s="145"/>
      <c r="U5" s="145"/>
      <c r="V5" s="145"/>
      <c r="W5" s="145"/>
      <c r="X5" s="145"/>
      <c r="Z5" s="1"/>
      <c r="AA5" s="1"/>
      <c r="AB5" s="1"/>
      <c r="AC5" s="1"/>
      <c r="AD5" s="1"/>
      <c r="AE5" s="146"/>
      <c r="AF5" s="1"/>
      <c r="AG5" s="2"/>
      <c r="AH5" s="2"/>
      <c r="AI5" s="2"/>
      <c r="AJ5" s="2"/>
    </row>
    <row r="6" spans="1:36" s="20" customFormat="1" ht="10.15" customHeight="1">
      <c r="A6" s="129"/>
      <c r="B6" s="1"/>
      <c r="C6" s="1"/>
      <c r="D6" s="147"/>
      <c r="E6" s="1"/>
      <c r="F6" s="1"/>
      <c r="G6" s="1"/>
      <c r="H6" s="1"/>
      <c r="I6" s="1"/>
      <c r="K6" s="1"/>
      <c r="O6" s="1"/>
      <c r="P6" s="1"/>
      <c r="Q6" s="1"/>
      <c r="R6" s="1"/>
      <c r="S6" s="1"/>
      <c r="T6" s="1"/>
      <c r="U6" s="1"/>
      <c r="V6" s="1"/>
      <c r="W6" s="1"/>
      <c r="X6" s="1"/>
      <c r="Z6" s="1"/>
      <c r="AA6" s="1"/>
      <c r="AB6" s="1"/>
      <c r="AC6" s="1"/>
      <c r="AD6" s="1"/>
      <c r="AE6" s="146"/>
      <c r="AF6" s="1"/>
      <c r="AG6" s="2"/>
      <c r="AH6" s="2"/>
      <c r="AI6" s="2"/>
      <c r="AJ6" s="2"/>
    </row>
    <row r="7" spans="1:36" s="16" customFormat="1" ht="20.100000000000001" customHeight="1">
      <c r="A7" s="284" t="s">
        <v>4</v>
      </c>
      <c r="B7" s="287" t="s">
        <v>5</v>
      </c>
      <c r="C7" s="290" t="s">
        <v>6</v>
      </c>
      <c r="D7" s="291"/>
      <c r="E7" s="291"/>
      <c r="F7" s="291"/>
      <c r="G7" s="292"/>
      <c r="H7" s="26"/>
      <c r="I7" s="27"/>
      <c r="J7" s="27"/>
      <c r="K7" s="27"/>
      <c r="L7" s="27"/>
      <c r="M7" s="27"/>
      <c r="N7" s="27"/>
      <c r="O7" s="27"/>
      <c r="P7" s="27"/>
      <c r="Q7" s="28" t="s">
        <v>7</v>
      </c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148"/>
      <c r="AF7" s="1"/>
    </row>
    <row r="8" spans="1:36" s="16" customFormat="1" ht="20.100000000000001" customHeight="1">
      <c r="A8" s="285"/>
      <c r="B8" s="288"/>
      <c r="C8" s="293" t="s">
        <v>8</v>
      </c>
      <c r="D8" s="295" t="s">
        <v>9</v>
      </c>
      <c r="E8" s="295"/>
      <c r="F8" s="295"/>
      <c r="G8" s="296"/>
      <c r="H8" s="19"/>
      <c r="I8" s="18"/>
      <c r="J8" s="18"/>
      <c r="K8" s="18"/>
      <c r="L8" s="18"/>
      <c r="M8" s="18"/>
      <c r="N8" s="18"/>
      <c r="O8" s="18"/>
      <c r="P8" s="18"/>
      <c r="Q8" s="15" t="s">
        <v>10</v>
      </c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49"/>
      <c r="AF8" s="1"/>
    </row>
    <row r="9" spans="1:36" s="16" customFormat="1" ht="30" customHeight="1">
      <c r="A9" s="285"/>
      <c r="B9" s="288"/>
      <c r="C9" s="293"/>
      <c r="D9" s="297" t="s">
        <v>11</v>
      </c>
      <c r="E9" s="299" t="s">
        <v>12</v>
      </c>
      <c r="F9" s="299" t="s">
        <v>13</v>
      </c>
      <c r="G9" s="301" t="s">
        <v>14</v>
      </c>
      <c r="H9" s="277" t="s">
        <v>15</v>
      </c>
      <c r="I9" s="275" t="s">
        <v>16</v>
      </c>
      <c r="J9" s="280" t="s">
        <v>17</v>
      </c>
      <c r="K9" s="280"/>
      <c r="L9" s="280"/>
      <c r="M9" s="280"/>
      <c r="N9" s="273" t="s">
        <v>15</v>
      </c>
      <c r="O9" s="275" t="s">
        <v>16</v>
      </c>
      <c r="P9" s="264" t="s">
        <v>18</v>
      </c>
      <c r="Q9" s="264"/>
      <c r="R9" s="264"/>
      <c r="S9" s="272"/>
      <c r="T9" s="273" t="s">
        <v>15</v>
      </c>
      <c r="U9" s="275" t="s">
        <v>16</v>
      </c>
      <c r="V9" s="280" t="s">
        <v>19</v>
      </c>
      <c r="W9" s="280"/>
      <c r="X9" s="280"/>
      <c r="Y9" s="281"/>
      <c r="Z9" s="277" t="s">
        <v>15</v>
      </c>
      <c r="AA9" s="275" t="s">
        <v>16</v>
      </c>
      <c r="AB9" s="264" t="s">
        <v>20</v>
      </c>
      <c r="AC9" s="264"/>
      <c r="AD9" s="264"/>
      <c r="AE9" s="265"/>
      <c r="AF9" s="1"/>
    </row>
    <row r="10" spans="1:36" s="16" customFormat="1" ht="20.100000000000001" customHeight="1">
      <c r="A10" s="285"/>
      <c r="B10" s="288"/>
      <c r="C10" s="293"/>
      <c r="D10" s="297"/>
      <c r="E10" s="299"/>
      <c r="F10" s="299"/>
      <c r="G10" s="301"/>
      <c r="H10" s="282"/>
      <c r="I10" s="276"/>
      <c r="J10" s="266" t="str">
        <f>IF($E$4&lt;&gt;"",($E$4&amp;"Z")," ")</f>
        <v>2025Z</v>
      </c>
      <c r="K10" s="266"/>
      <c r="L10" s="266"/>
      <c r="M10" s="266"/>
      <c r="N10" s="274"/>
      <c r="O10" s="276"/>
      <c r="P10" s="267" t="str">
        <f>IF($E$4&lt;&gt;"",($E$4&amp;"L")," ")</f>
        <v>2025L</v>
      </c>
      <c r="Q10" s="267"/>
      <c r="R10" s="267"/>
      <c r="S10" s="268"/>
      <c r="T10" s="274"/>
      <c r="U10" s="276"/>
      <c r="V10" s="266" t="str">
        <f>IF($E$4&lt;&gt;"",$E$4+1&amp;"Z","")</f>
        <v>2026Z</v>
      </c>
      <c r="W10" s="266"/>
      <c r="X10" s="266"/>
      <c r="Y10" s="269"/>
      <c r="Z10" s="278"/>
      <c r="AA10" s="279"/>
      <c r="AB10" s="270" t="str">
        <f>IF($E$4&lt;&gt;"",$E$4+1&amp;"L","")</f>
        <v>2026L</v>
      </c>
      <c r="AC10" s="270"/>
      <c r="AD10" s="270"/>
      <c r="AE10" s="271"/>
      <c r="AF10" s="17"/>
      <c r="AG10" s="110"/>
      <c r="AH10" s="111"/>
      <c r="AI10" s="111"/>
    </row>
    <row r="11" spans="1:36" s="13" customFormat="1" ht="20.100000000000001" customHeight="1">
      <c r="A11" s="286"/>
      <c r="B11" s="289"/>
      <c r="C11" s="294"/>
      <c r="D11" s="298"/>
      <c r="E11" s="300"/>
      <c r="F11" s="300"/>
      <c r="G11" s="302"/>
      <c r="H11" s="70"/>
      <c r="I11" s="70"/>
      <c r="J11" s="64" t="s">
        <v>21</v>
      </c>
      <c r="K11" s="64" t="s">
        <v>22</v>
      </c>
      <c r="L11" s="64" t="s">
        <v>23</v>
      </c>
      <c r="M11" s="65" t="s">
        <v>24</v>
      </c>
      <c r="N11" s="71"/>
      <c r="O11" s="72"/>
      <c r="P11" s="66" t="s">
        <v>21</v>
      </c>
      <c r="Q11" s="66" t="s">
        <v>22</v>
      </c>
      <c r="R11" s="66" t="s">
        <v>23</v>
      </c>
      <c r="S11" s="66" t="s">
        <v>24</v>
      </c>
      <c r="T11" s="71"/>
      <c r="U11" s="72"/>
      <c r="V11" s="64" t="s">
        <v>21</v>
      </c>
      <c r="W11" s="64" t="s">
        <v>22</v>
      </c>
      <c r="X11" s="64" t="s">
        <v>23</v>
      </c>
      <c r="Y11" s="64" t="s">
        <v>24</v>
      </c>
      <c r="Z11" s="86"/>
      <c r="AA11" s="87"/>
      <c r="AB11" s="88" t="s">
        <v>21</v>
      </c>
      <c r="AC11" s="88" t="s">
        <v>22</v>
      </c>
      <c r="AD11" s="88" t="s">
        <v>23</v>
      </c>
      <c r="AE11" s="150" t="s">
        <v>24</v>
      </c>
      <c r="AF11" s="14"/>
    </row>
    <row r="12" spans="1:36" s="13" customFormat="1" ht="30" customHeight="1">
      <c r="A12" s="157" t="s">
        <v>25</v>
      </c>
      <c r="B12" s="117"/>
      <c r="C12" s="117"/>
      <c r="D12" s="117"/>
      <c r="E12" s="117"/>
      <c r="F12" s="117"/>
      <c r="G12" s="117"/>
      <c r="H12" s="118"/>
      <c r="I12" s="118"/>
      <c r="J12" s="118"/>
      <c r="K12" s="118"/>
      <c r="L12" s="118"/>
      <c r="M12" s="118"/>
      <c r="N12" s="94"/>
      <c r="O12" s="119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179"/>
      <c r="AF12" s="11"/>
      <c r="AG12" s="10"/>
      <c r="AH12" s="10"/>
      <c r="AI12" s="10"/>
      <c r="AJ12" s="10"/>
    </row>
    <row r="13" spans="1:36" s="13" customFormat="1" ht="25.35" customHeight="1">
      <c r="A13" s="180" t="s">
        <v>26</v>
      </c>
      <c r="B13" s="32">
        <f t="shared" ref="B13" si="0">COUNTIF(I13,"E")+COUNTIF(O13,"E")+COUNTIF(U13,"E")+COUNTIF(AA13,"E")</f>
        <v>0</v>
      </c>
      <c r="C13" s="33">
        <f t="shared" ref="C13" si="1">SUM(D13:G13)</f>
        <v>8</v>
      </c>
      <c r="D13" s="34">
        <f>SUM(J13,P13,V13,AB13)</f>
        <v>8</v>
      </c>
      <c r="E13" s="34">
        <f>SUM(K13,Q13,W13,AC13)</f>
        <v>0</v>
      </c>
      <c r="F13" s="34">
        <f>SUM(L13,R13,X13,AD13)</f>
        <v>0</v>
      </c>
      <c r="G13" s="35">
        <f>SUM(M13,S13,Y13,AE13)</f>
        <v>0</v>
      </c>
      <c r="H13" s="36">
        <v>1</v>
      </c>
      <c r="I13" s="37"/>
      <c r="J13" s="38">
        <v>8</v>
      </c>
      <c r="K13" s="38"/>
      <c r="L13" s="38"/>
      <c r="M13" s="39"/>
      <c r="N13" s="40"/>
      <c r="O13" s="37"/>
      <c r="P13" s="41"/>
      <c r="Q13" s="41"/>
      <c r="R13" s="41"/>
      <c r="S13" s="42"/>
      <c r="T13" s="40"/>
      <c r="U13" s="37"/>
      <c r="V13" s="38"/>
      <c r="W13" s="38"/>
      <c r="X13" s="38"/>
      <c r="Y13" s="89"/>
      <c r="Z13" s="29"/>
      <c r="AA13" s="12"/>
      <c r="AB13" s="81"/>
      <c r="AC13" s="81"/>
      <c r="AD13" s="81"/>
      <c r="AE13" s="114"/>
      <c r="AF13" s="8"/>
      <c r="AG13" s="112"/>
      <c r="AH13" s="24"/>
      <c r="AI13" s="23"/>
      <c r="AJ13" s="7"/>
    </row>
    <row r="14" spans="1:36" s="13" customFormat="1" ht="25.35" customHeight="1">
      <c r="A14" s="151" t="s">
        <v>27</v>
      </c>
      <c r="B14" s="32">
        <f t="shared" ref="B14:B20" si="2">COUNTIF(I14,"E")+COUNTIF(O14,"E")+COUNTIF(U14,"E")+COUNTIF(AA14,"E")</f>
        <v>0</v>
      </c>
      <c r="C14" s="43">
        <f t="shared" ref="C14:C20" si="3">SUM(D14:G14)</f>
        <v>4</v>
      </c>
      <c r="D14" s="44">
        <f t="shared" ref="D14:D20" si="4">SUM(J14,P14,V14,AB14)</f>
        <v>4</v>
      </c>
      <c r="E14" s="44">
        <f t="shared" ref="E14:E20" si="5">SUM(K14,Q14,W14,AC14)</f>
        <v>0</v>
      </c>
      <c r="F14" s="44">
        <f t="shared" ref="F14:F20" si="6">SUM(L14,R14,X14,AD14)</f>
        <v>0</v>
      </c>
      <c r="G14" s="45">
        <f t="shared" ref="G14:G20" si="7">SUM(M14,S14,Y14,AE14)</f>
        <v>0</v>
      </c>
      <c r="H14" s="46" t="s">
        <v>28</v>
      </c>
      <c r="I14" s="37" t="s">
        <v>29</v>
      </c>
      <c r="J14" s="38">
        <v>4</v>
      </c>
      <c r="K14" s="38"/>
      <c r="L14" s="38"/>
      <c r="M14" s="39"/>
      <c r="N14" s="40"/>
      <c r="O14" s="37"/>
      <c r="P14" s="41"/>
      <c r="Q14" s="41"/>
      <c r="R14" s="41"/>
      <c r="S14" s="42"/>
      <c r="T14" s="40"/>
      <c r="U14" s="37"/>
      <c r="V14" s="38"/>
      <c r="W14" s="38"/>
      <c r="X14" s="38"/>
      <c r="Y14" s="89"/>
      <c r="Z14" s="29"/>
      <c r="AA14" s="12"/>
      <c r="AB14" s="81"/>
      <c r="AC14" s="81"/>
      <c r="AD14" s="81"/>
      <c r="AE14" s="114"/>
      <c r="AF14" s="8"/>
      <c r="AG14" s="112"/>
      <c r="AH14" s="24"/>
      <c r="AI14" s="23"/>
      <c r="AJ14" s="7"/>
    </row>
    <row r="15" spans="1:36" s="13" customFormat="1" ht="25.35" customHeight="1">
      <c r="A15" s="152" t="s">
        <v>30</v>
      </c>
      <c r="B15" s="32">
        <f t="shared" si="2"/>
        <v>0</v>
      </c>
      <c r="C15" s="43">
        <f t="shared" si="3"/>
        <v>16</v>
      </c>
      <c r="D15" s="44">
        <f t="shared" si="4"/>
        <v>8</v>
      </c>
      <c r="E15" s="44">
        <f t="shared" si="5"/>
        <v>0</v>
      </c>
      <c r="F15" s="44">
        <f t="shared" si="6"/>
        <v>0</v>
      </c>
      <c r="G15" s="45">
        <f t="shared" si="7"/>
        <v>8</v>
      </c>
      <c r="H15" s="36"/>
      <c r="I15" s="37"/>
      <c r="J15" s="38"/>
      <c r="K15" s="38"/>
      <c r="L15" s="38"/>
      <c r="M15" s="39"/>
      <c r="N15" s="40">
        <v>2</v>
      </c>
      <c r="O15" s="37"/>
      <c r="P15" s="41">
        <v>8</v>
      </c>
      <c r="Q15" s="41"/>
      <c r="R15" s="41"/>
      <c r="S15" s="42">
        <v>8</v>
      </c>
      <c r="T15" s="40"/>
      <c r="U15" s="37"/>
      <c r="V15" s="38"/>
      <c r="W15" s="38"/>
      <c r="X15" s="38"/>
      <c r="Y15" s="89"/>
      <c r="Z15" s="29"/>
      <c r="AA15" s="12"/>
      <c r="AB15" s="81"/>
      <c r="AC15" s="81"/>
      <c r="AD15" s="81"/>
      <c r="AE15" s="114"/>
      <c r="AF15" s="8"/>
      <c r="AG15" s="112"/>
      <c r="AH15" s="24"/>
      <c r="AI15" s="23"/>
      <c r="AJ15" s="7"/>
    </row>
    <row r="16" spans="1:36" s="13" customFormat="1" ht="25.35" customHeight="1">
      <c r="A16" s="153" t="s">
        <v>31</v>
      </c>
      <c r="B16" s="32">
        <f t="shared" si="2"/>
        <v>0</v>
      </c>
      <c r="C16" s="43">
        <f t="shared" si="3"/>
        <v>2</v>
      </c>
      <c r="D16" s="44">
        <f t="shared" si="4"/>
        <v>0</v>
      </c>
      <c r="E16" s="44">
        <f t="shared" si="5"/>
        <v>0</v>
      </c>
      <c r="F16" s="44">
        <f t="shared" si="6"/>
        <v>0</v>
      </c>
      <c r="G16" s="45">
        <f t="shared" si="7"/>
        <v>2</v>
      </c>
      <c r="H16" s="46"/>
      <c r="I16" s="37"/>
      <c r="J16" s="38"/>
      <c r="K16" s="38"/>
      <c r="L16" s="38"/>
      <c r="M16" s="39"/>
      <c r="N16" s="47" t="s">
        <v>28</v>
      </c>
      <c r="O16" s="37" t="s">
        <v>29</v>
      </c>
      <c r="P16" s="41"/>
      <c r="Q16" s="41"/>
      <c r="R16" s="41"/>
      <c r="S16" s="42">
        <v>2</v>
      </c>
      <c r="T16" s="47"/>
      <c r="U16" s="37"/>
      <c r="V16" s="38"/>
      <c r="W16" s="38"/>
      <c r="X16" s="38"/>
      <c r="Y16" s="89"/>
      <c r="Z16" s="30"/>
      <c r="AA16" s="12"/>
      <c r="AB16" s="81"/>
      <c r="AC16" s="81"/>
      <c r="AD16" s="81"/>
      <c r="AE16" s="114"/>
      <c r="AF16" s="8"/>
      <c r="AG16" s="112"/>
      <c r="AH16" s="24"/>
      <c r="AI16" s="23"/>
      <c r="AJ16" s="7"/>
    </row>
    <row r="17" spans="1:36" s="13" customFormat="1" ht="25.35" customHeight="1">
      <c r="A17" s="151" t="s">
        <v>32</v>
      </c>
      <c r="B17" s="32">
        <f>COUNTIF(I17,"E")+COUNTIF(O17,"E")+COUNTIF(U17,"E")+COUNTIF(AA17,"E")</f>
        <v>0</v>
      </c>
      <c r="C17" s="43">
        <f>SUM(D17:G17)</f>
        <v>24</v>
      </c>
      <c r="D17" s="44">
        <f>SUM(J17,P17,V17,AB17)</f>
        <v>16</v>
      </c>
      <c r="E17" s="44">
        <f>SUM(K17,Q17,W17,AC17)</f>
        <v>8</v>
      </c>
      <c r="F17" s="44">
        <f>SUM(L17,R17,X17,AD17)</f>
        <v>0</v>
      </c>
      <c r="G17" s="45">
        <f>SUM(M17,S17,Y17,AE17)</f>
        <v>0</v>
      </c>
      <c r="H17" s="48"/>
      <c r="I17" s="49"/>
      <c r="J17" s="50"/>
      <c r="K17" s="50"/>
      <c r="L17" s="50"/>
      <c r="M17" s="51"/>
      <c r="N17" s="52"/>
      <c r="O17" s="49"/>
      <c r="P17" s="53"/>
      <c r="Q17" s="53"/>
      <c r="R17" s="53"/>
      <c r="S17" s="54"/>
      <c r="T17" s="52"/>
      <c r="U17" s="49"/>
      <c r="V17" s="50"/>
      <c r="W17" s="50"/>
      <c r="X17" s="50"/>
      <c r="Y17" s="90"/>
      <c r="Z17" s="48">
        <v>3</v>
      </c>
      <c r="AA17" s="49"/>
      <c r="AB17" s="53">
        <v>16</v>
      </c>
      <c r="AC17" s="53">
        <v>8</v>
      </c>
      <c r="AD17" s="53"/>
      <c r="AE17" s="154"/>
      <c r="AF17" s="8"/>
      <c r="AG17" s="112"/>
      <c r="AH17" s="24"/>
      <c r="AI17" s="23"/>
      <c r="AJ17" s="7"/>
    </row>
    <row r="18" spans="1:36" s="13" customFormat="1" ht="25.35" customHeight="1">
      <c r="A18" s="155" t="s">
        <v>33</v>
      </c>
      <c r="B18" s="55">
        <f t="shared" si="2"/>
        <v>0</v>
      </c>
      <c r="C18" s="56">
        <f t="shared" si="3"/>
        <v>30</v>
      </c>
      <c r="D18" s="57">
        <f t="shared" si="4"/>
        <v>0</v>
      </c>
      <c r="E18" s="57">
        <v>30</v>
      </c>
      <c r="F18" s="57">
        <f t="shared" si="6"/>
        <v>0</v>
      </c>
      <c r="G18" s="58">
        <f t="shared" si="7"/>
        <v>0</v>
      </c>
      <c r="H18" s="36"/>
      <c r="I18" s="37"/>
      <c r="J18" s="38"/>
      <c r="K18" s="38"/>
      <c r="L18" s="38"/>
      <c r="M18" s="39"/>
      <c r="N18" s="40"/>
      <c r="O18" s="37"/>
      <c r="P18" s="41"/>
      <c r="Q18" s="41"/>
      <c r="R18" s="41"/>
      <c r="S18" s="42"/>
      <c r="T18" s="40">
        <v>2</v>
      </c>
      <c r="U18" s="37"/>
      <c r="V18" s="38"/>
      <c r="W18" s="38">
        <v>30</v>
      </c>
      <c r="X18" s="38"/>
      <c r="Y18" s="89"/>
      <c r="Z18" s="29"/>
      <c r="AA18" s="12"/>
      <c r="AB18" s="81"/>
      <c r="AC18" s="81"/>
      <c r="AD18" s="81"/>
      <c r="AE18" s="114"/>
      <c r="AF18" s="8"/>
      <c r="AG18" s="112"/>
      <c r="AH18" s="24"/>
      <c r="AI18" s="23"/>
      <c r="AJ18" s="7"/>
    </row>
    <row r="19" spans="1:36" s="13" customFormat="1" ht="25.35" customHeight="1">
      <c r="A19" s="156" t="s">
        <v>34</v>
      </c>
      <c r="B19" s="59">
        <f t="shared" si="2"/>
        <v>0</v>
      </c>
      <c r="C19" s="60">
        <f t="shared" si="3"/>
        <v>0</v>
      </c>
      <c r="D19" s="61">
        <f t="shared" si="4"/>
        <v>0</v>
      </c>
      <c r="E19" s="61">
        <f t="shared" si="5"/>
        <v>0</v>
      </c>
      <c r="F19" s="61">
        <f t="shared" si="6"/>
        <v>0</v>
      </c>
      <c r="G19" s="62">
        <f t="shared" si="7"/>
        <v>0</v>
      </c>
      <c r="H19" s="36"/>
      <c r="I19" s="37"/>
      <c r="J19" s="38"/>
      <c r="K19" s="38"/>
      <c r="L19" s="38"/>
      <c r="M19" s="39"/>
      <c r="N19" s="40"/>
      <c r="O19" s="37"/>
      <c r="P19" s="41"/>
      <c r="Q19" s="41"/>
      <c r="R19" s="41"/>
      <c r="S19" s="42"/>
      <c r="T19" s="40"/>
      <c r="U19" s="37"/>
      <c r="V19" s="38"/>
      <c r="W19" s="38"/>
      <c r="X19" s="38"/>
      <c r="Y19" s="89"/>
      <c r="Z19" s="29"/>
      <c r="AA19" s="12"/>
      <c r="AB19" s="81"/>
      <c r="AC19" s="81"/>
      <c r="AD19" s="81"/>
      <c r="AE19" s="114"/>
      <c r="AF19" s="8"/>
      <c r="AG19" s="112"/>
      <c r="AH19" s="24"/>
      <c r="AI19" s="23"/>
      <c r="AJ19" s="7"/>
    </row>
    <row r="20" spans="1:36" s="13" customFormat="1" ht="25.35" customHeight="1">
      <c r="A20" s="181" t="s">
        <v>35</v>
      </c>
      <c r="B20" s="182">
        <f t="shared" si="2"/>
        <v>0</v>
      </c>
      <c r="C20" s="183">
        <f t="shared" si="3"/>
        <v>0</v>
      </c>
      <c r="D20" s="184">
        <f t="shared" si="4"/>
        <v>0</v>
      </c>
      <c r="E20" s="184">
        <f t="shared" si="5"/>
        <v>0</v>
      </c>
      <c r="F20" s="184">
        <f t="shared" si="6"/>
        <v>0</v>
      </c>
      <c r="G20" s="185">
        <f t="shared" si="7"/>
        <v>0</v>
      </c>
      <c r="H20" s="186"/>
      <c r="I20" s="187"/>
      <c r="J20" s="188"/>
      <c r="K20" s="188"/>
      <c r="L20" s="188"/>
      <c r="M20" s="189"/>
      <c r="N20" s="190"/>
      <c r="O20" s="187"/>
      <c r="P20" s="191"/>
      <c r="Q20" s="191"/>
      <c r="R20" s="191"/>
      <c r="S20" s="192"/>
      <c r="T20" s="190"/>
      <c r="U20" s="187"/>
      <c r="V20" s="188"/>
      <c r="W20" s="188"/>
      <c r="X20" s="188"/>
      <c r="Y20" s="193"/>
      <c r="Z20" s="194"/>
      <c r="AA20" s="195"/>
      <c r="AB20" s="196"/>
      <c r="AC20" s="196"/>
      <c r="AD20" s="196"/>
      <c r="AE20" s="197"/>
      <c r="AF20" s="8"/>
      <c r="AG20" s="112"/>
      <c r="AH20" s="24"/>
      <c r="AI20" s="23"/>
      <c r="AJ20" s="7"/>
    </row>
    <row r="21" spans="1:36" s="10" customFormat="1" ht="30" customHeight="1">
      <c r="A21" s="157" t="s">
        <v>36</v>
      </c>
      <c r="B21" s="117"/>
      <c r="C21" s="117"/>
      <c r="D21" s="117"/>
      <c r="E21" s="117"/>
      <c r="F21" s="117"/>
      <c r="G21" s="117"/>
      <c r="H21" s="158"/>
      <c r="I21" s="158"/>
      <c r="J21" s="158"/>
      <c r="K21" s="158"/>
      <c r="L21" s="158"/>
      <c r="M21" s="158"/>
      <c r="N21" s="11"/>
      <c r="O21" s="159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60"/>
      <c r="AF21" s="11"/>
      <c r="AG21" s="113"/>
      <c r="AH21" s="24"/>
      <c r="AI21" s="113"/>
    </row>
    <row r="22" spans="1:36" s="6" customFormat="1" ht="24.95" customHeight="1">
      <c r="A22" s="236" t="s">
        <v>39</v>
      </c>
      <c r="B22" s="245">
        <f t="shared" ref="B22:B28" si="8">COUNTIF(I22,"E")+COUNTIF(O22,"E")+COUNTIF(U22,"E")+COUNTIF(AA22,"E")</f>
        <v>1</v>
      </c>
      <c r="C22" s="246">
        <f t="shared" ref="C22:C28" si="9">SUM(D22:G22)</f>
        <v>24</v>
      </c>
      <c r="D22" s="247">
        <f t="shared" ref="D22:G28" si="10">SUM(J22,P22,V22,AB22)</f>
        <v>16</v>
      </c>
      <c r="E22" s="247">
        <f t="shared" si="10"/>
        <v>8</v>
      </c>
      <c r="F22" s="247">
        <f t="shared" si="10"/>
        <v>0</v>
      </c>
      <c r="G22" s="248">
        <f t="shared" si="10"/>
        <v>0</v>
      </c>
      <c r="H22" s="198">
        <v>3</v>
      </c>
      <c r="I22" s="37" t="s">
        <v>38</v>
      </c>
      <c r="J22" s="38">
        <v>16</v>
      </c>
      <c r="K22" s="38">
        <v>8</v>
      </c>
      <c r="L22" s="38"/>
      <c r="M22" s="39"/>
      <c r="N22" s="40"/>
      <c r="O22" s="37"/>
      <c r="P22" s="41"/>
      <c r="Q22" s="41"/>
      <c r="R22" s="41"/>
      <c r="S22" s="42"/>
      <c r="T22" s="47"/>
      <c r="U22" s="37"/>
      <c r="V22" s="38"/>
      <c r="W22" s="38"/>
      <c r="X22" s="38"/>
      <c r="Y22" s="89"/>
      <c r="Z22" s="30"/>
      <c r="AA22" s="12"/>
      <c r="AB22" s="81"/>
      <c r="AC22" s="81"/>
      <c r="AD22" s="81"/>
      <c r="AE22" s="114"/>
      <c r="AF22" s="8"/>
      <c r="AG22" s="23"/>
      <c r="AH22" s="24"/>
      <c r="AI22" s="23"/>
      <c r="AJ22" s="7"/>
    </row>
    <row r="23" spans="1:36" s="6" customFormat="1" ht="24.95" customHeight="1">
      <c r="A23" s="236" t="s">
        <v>41</v>
      </c>
      <c r="B23" s="67">
        <f t="shared" si="8"/>
        <v>0</v>
      </c>
      <c r="C23" s="43">
        <f t="shared" si="9"/>
        <v>16</v>
      </c>
      <c r="D23" s="44">
        <f t="shared" si="10"/>
        <v>8</v>
      </c>
      <c r="E23" s="44">
        <f t="shared" si="10"/>
        <v>0</v>
      </c>
      <c r="F23" s="44">
        <f t="shared" si="10"/>
        <v>8</v>
      </c>
      <c r="G23" s="109">
        <f t="shared" si="10"/>
        <v>0</v>
      </c>
      <c r="H23" s="199">
        <v>2</v>
      </c>
      <c r="I23" s="49"/>
      <c r="J23" s="50">
        <v>8</v>
      </c>
      <c r="K23" s="50"/>
      <c r="L23" s="50">
        <v>8</v>
      </c>
      <c r="M23" s="51"/>
      <c r="N23" s="52"/>
      <c r="O23" s="49"/>
      <c r="P23" s="53"/>
      <c r="Q23" s="53"/>
      <c r="R23" s="53"/>
      <c r="S23" s="54"/>
      <c r="T23" s="91"/>
      <c r="U23" s="49"/>
      <c r="V23" s="50"/>
      <c r="W23" s="50"/>
      <c r="X23" s="50"/>
      <c r="Y23" s="90"/>
      <c r="Z23" s="31"/>
      <c r="AA23" s="9"/>
      <c r="AB23" s="82"/>
      <c r="AC23" s="82"/>
      <c r="AD23" s="82"/>
      <c r="AE23" s="115"/>
      <c r="AF23" s="8"/>
      <c r="AG23" s="23"/>
      <c r="AH23" s="24"/>
      <c r="AI23" s="23"/>
      <c r="AJ23" s="7"/>
    </row>
    <row r="24" spans="1:36" s="6" customFormat="1" ht="24.95" customHeight="1">
      <c r="A24" s="161" t="s">
        <v>42</v>
      </c>
      <c r="B24" s="67">
        <f t="shared" si="8"/>
        <v>0</v>
      </c>
      <c r="C24" s="43">
        <f t="shared" si="9"/>
        <v>8</v>
      </c>
      <c r="D24" s="44">
        <f t="shared" si="10"/>
        <v>8</v>
      </c>
      <c r="E24" s="44">
        <f t="shared" si="10"/>
        <v>0</v>
      </c>
      <c r="F24" s="44">
        <f t="shared" si="10"/>
        <v>0</v>
      </c>
      <c r="G24" s="109">
        <f t="shared" si="10"/>
        <v>0</v>
      </c>
      <c r="H24" s="199">
        <v>1</v>
      </c>
      <c r="I24" s="49"/>
      <c r="J24" s="50">
        <v>8</v>
      </c>
      <c r="K24" s="50"/>
      <c r="L24" s="50"/>
      <c r="M24" s="51"/>
      <c r="N24" s="52"/>
      <c r="O24" s="49"/>
      <c r="P24" s="53"/>
      <c r="Q24" s="53"/>
      <c r="R24" s="53"/>
      <c r="S24" s="54"/>
      <c r="T24" s="91"/>
      <c r="U24" s="49"/>
      <c r="V24" s="50"/>
      <c r="W24" s="50"/>
      <c r="X24" s="50"/>
      <c r="Y24" s="90"/>
      <c r="Z24" s="31"/>
      <c r="AA24" s="9"/>
      <c r="AB24" s="82"/>
      <c r="AC24" s="82"/>
      <c r="AD24" s="82"/>
      <c r="AE24" s="115"/>
      <c r="AF24" s="8"/>
      <c r="AG24" s="23"/>
      <c r="AH24" s="24"/>
      <c r="AI24" s="23"/>
      <c r="AJ24" s="7"/>
    </row>
    <row r="25" spans="1:36" s="6" customFormat="1" ht="24.95" customHeight="1">
      <c r="A25" s="235" t="s">
        <v>40</v>
      </c>
      <c r="B25" s="67">
        <f t="shared" si="8"/>
        <v>0</v>
      </c>
      <c r="C25" s="43">
        <f t="shared" si="9"/>
        <v>24</v>
      </c>
      <c r="D25" s="44">
        <f t="shared" si="10"/>
        <v>8</v>
      </c>
      <c r="E25" s="44">
        <f t="shared" si="10"/>
        <v>16</v>
      </c>
      <c r="F25" s="44">
        <f t="shared" si="10"/>
        <v>0</v>
      </c>
      <c r="G25" s="109">
        <f t="shared" si="10"/>
        <v>0</v>
      </c>
      <c r="H25" s="198"/>
      <c r="I25" s="37"/>
      <c r="J25" s="38"/>
      <c r="K25" s="38"/>
      <c r="L25" s="38"/>
      <c r="M25" s="39"/>
      <c r="N25" s="40">
        <v>3</v>
      </c>
      <c r="O25" s="37"/>
      <c r="P25" s="41">
        <v>8</v>
      </c>
      <c r="Q25" s="41">
        <v>16</v>
      </c>
      <c r="R25" s="41"/>
      <c r="S25" s="42"/>
      <c r="T25" s="47"/>
      <c r="U25" s="37"/>
      <c r="V25" s="38"/>
      <c r="W25" s="38"/>
      <c r="X25" s="38"/>
      <c r="Y25" s="89"/>
      <c r="Z25" s="30"/>
      <c r="AA25" s="12"/>
      <c r="AB25" s="81"/>
      <c r="AC25" s="81"/>
      <c r="AD25" s="81"/>
      <c r="AE25" s="114"/>
      <c r="AF25" s="8"/>
      <c r="AG25" s="23"/>
      <c r="AH25" s="24"/>
      <c r="AI25" s="23"/>
      <c r="AJ25" s="7"/>
    </row>
    <row r="26" spans="1:36" s="6" customFormat="1" ht="24.95" customHeight="1">
      <c r="A26" s="162" t="s">
        <v>72</v>
      </c>
      <c r="B26" s="234">
        <f t="shared" si="8"/>
        <v>0</v>
      </c>
      <c r="C26" s="43">
        <f t="shared" si="9"/>
        <v>16</v>
      </c>
      <c r="D26" s="44">
        <f t="shared" si="10"/>
        <v>8</v>
      </c>
      <c r="E26" s="44">
        <f t="shared" si="10"/>
        <v>8</v>
      </c>
      <c r="F26" s="44">
        <f t="shared" si="10"/>
        <v>0</v>
      </c>
      <c r="G26" s="109">
        <f t="shared" si="10"/>
        <v>0</v>
      </c>
      <c r="H26" s="198"/>
      <c r="I26" s="37"/>
      <c r="J26" s="38"/>
      <c r="K26" s="38"/>
      <c r="L26" s="38"/>
      <c r="M26" s="39"/>
      <c r="N26" s="40">
        <v>2</v>
      </c>
      <c r="O26" s="37"/>
      <c r="P26" s="41">
        <v>8</v>
      </c>
      <c r="Q26" s="41">
        <v>8</v>
      </c>
      <c r="R26" s="41"/>
      <c r="S26" s="42"/>
      <c r="T26" s="47"/>
      <c r="U26" s="37"/>
      <c r="V26" s="38"/>
      <c r="W26" s="38"/>
      <c r="X26" s="38"/>
      <c r="Y26" s="89"/>
      <c r="Z26" s="30"/>
      <c r="AA26" s="12"/>
      <c r="AB26" s="81"/>
      <c r="AC26" s="81"/>
      <c r="AD26" s="81"/>
      <c r="AE26" s="114"/>
      <c r="AF26" s="8"/>
      <c r="AG26" s="23"/>
      <c r="AH26" s="24"/>
      <c r="AI26" s="23"/>
      <c r="AJ26" s="7"/>
    </row>
    <row r="27" spans="1:36" s="6" customFormat="1" ht="24.95" customHeight="1">
      <c r="A27" s="163" t="s">
        <v>37</v>
      </c>
      <c r="B27" s="234">
        <f t="shared" si="8"/>
        <v>1</v>
      </c>
      <c r="C27" s="43">
        <f t="shared" si="9"/>
        <v>40</v>
      </c>
      <c r="D27" s="44">
        <f t="shared" si="10"/>
        <v>24</v>
      </c>
      <c r="E27" s="44">
        <f t="shared" si="10"/>
        <v>0</v>
      </c>
      <c r="F27" s="44">
        <f t="shared" si="10"/>
        <v>16</v>
      </c>
      <c r="G27" s="109">
        <f t="shared" si="10"/>
        <v>0</v>
      </c>
      <c r="H27" s="204"/>
      <c r="I27" s="205"/>
      <c r="J27" s="200"/>
      <c r="K27" s="200"/>
      <c r="L27" s="200"/>
      <c r="M27" s="201"/>
      <c r="N27" s="206">
        <v>3</v>
      </c>
      <c r="O27" s="205"/>
      <c r="P27" s="202">
        <v>16</v>
      </c>
      <c r="Q27" s="202"/>
      <c r="R27" s="202">
        <v>8</v>
      </c>
      <c r="S27" s="203"/>
      <c r="T27" s="207">
        <v>2</v>
      </c>
      <c r="U27" s="205" t="s">
        <v>38</v>
      </c>
      <c r="V27" s="200">
        <v>8</v>
      </c>
      <c r="W27" s="200"/>
      <c r="X27" s="200">
        <v>8</v>
      </c>
      <c r="Y27" s="208"/>
      <c r="Z27" s="209"/>
      <c r="AA27" s="210"/>
      <c r="AB27" s="211"/>
      <c r="AC27" s="211"/>
      <c r="AD27" s="211"/>
      <c r="AE27" s="212"/>
      <c r="AF27" s="8"/>
      <c r="AG27" s="23"/>
      <c r="AH27" s="24"/>
      <c r="AI27" s="23"/>
      <c r="AJ27" s="7"/>
    </row>
    <row r="28" spans="1:36" s="6" customFormat="1" ht="24.95" customHeight="1">
      <c r="A28" s="238" t="s">
        <v>43</v>
      </c>
      <c r="B28" s="239">
        <f t="shared" si="8"/>
        <v>0</v>
      </c>
      <c r="C28" s="240">
        <f t="shared" si="9"/>
        <v>24</v>
      </c>
      <c r="D28" s="241">
        <f t="shared" si="10"/>
        <v>8</v>
      </c>
      <c r="E28" s="241">
        <f t="shared" si="10"/>
        <v>0</v>
      </c>
      <c r="F28" s="241">
        <f t="shared" si="10"/>
        <v>8</v>
      </c>
      <c r="G28" s="242">
        <f t="shared" si="10"/>
        <v>8</v>
      </c>
      <c r="H28" s="213"/>
      <c r="I28" s="187"/>
      <c r="J28" s="188"/>
      <c r="K28" s="188"/>
      <c r="L28" s="188"/>
      <c r="M28" s="189"/>
      <c r="N28" s="190"/>
      <c r="O28" s="187"/>
      <c r="P28" s="191"/>
      <c r="Q28" s="191"/>
      <c r="R28" s="191"/>
      <c r="S28" s="192"/>
      <c r="T28" s="214">
        <v>3</v>
      </c>
      <c r="U28" s="187"/>
      <c r="V28" s="188">
        <v>8</v>
      </c>
      <c r="W28" s="188"/>
      <c r="X28" s="188">
        <v>8</v>
      </c>
      <c r="Y28" s="193">
        <v>8</v>
      </c>
      <c r="Z28" s="215"/>
      <c r="AA28" s="195"/>
      <c r="AB28" s="196"/>
      <c r="AC28" s="196"/>
      <c r="AD28" s="196"/>
      <c r="AE28" s="197"/>
      <c r="AF28" s="8"/>
      <c r="AG28" s="23"/>
      <c r="AH28" s="24"/>
      <c r="AI28" s="23"/>
      <c r="AJ28" s="7"/>
    </row>
    <row r="29" spans="1:36" s="10" customFormat="1" ht="30" customHeight="1">
      <c r="A29" s="249" t="s">
        <v>44</v>
      </c>
      <c r="B29" s="250"/>
      <c r="C29" s="250"/>
      <c r="D29" s="250"/>
      <c r="E29" s="250"/>
      <c r="F29" s="250"/>
      <c r="G29" s="250"/>
      <c r="H29" s="243"/>
      <c r="I29" s="158"/>
      <c r="J29" s="158"/>
      <c r="K29" s="158"/>
      <c r="L29" s="158"/>
      <c r="M29" s="158"/>
      <c r="N29" s="11"/>
      <c r="O29" s="159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60"/>
      <c r="AF29" s="11"/>
      <c r="AG29" s="23"/>
      <c r="AH29" s="24"/>
      <c r="AI29" s="23"/>
      <c r="AJ29" s="7"/>
    </row>
    <row r="30" spans="1:36" s="6" customFormat="1" ht="24.95" customHeight="1">
      <c r="A30" s="162" t="s">
        <v>45</v>
      </c>
      <c r="B30" s="32">
        <f>COUNTIF(I30,"E")+COUNTIF(O30,"E")+COUNTIF(U30,"E")+COUNTIF(AA30,"E")</f>
        <v>1</v>
      </c>
      <c r="C30" s="33">
        <f>SUM(D30:G30)</f>
        <v>24</v>
      </c>
      <c r="D30" s="34">
        <f t="shared" ref="D30:G30" si="11">SUM(J30,P30,V30,AB30)</f>
        <v>8</v>
      </c>
      <c r="E30" s="34">
        <f t="shared" si="11"/>
        <v>0</v>
      </c>
      <c r="F30" s="34">
        <f t="shared" si="11"/>
        <v>16</v>
      </c>
      <c r="G30" s="35">
        <f t="shared" si="11"/>
        <v>0</v>
      </c>
      <c r="H30" s="198">
        <v>4</v>
      </c>
      <c r="I30" s="37" t="s">
        <v>38</v>
      </c>
      <c r="J30" s="38">
        <v>8</v>
      </c>
      <c r="K30" s="38"/>
      <c r="L30" s="38">
        <v>16</v>
      </c>
      <c r="M30" s="39"/>
      <c r="N30" s="40"/>
      <c r="O30" s="37"/>
      <c r="P30" s="41"/>
      <c r="Q30" s="41"/>
      <c r="R30" s="41"/>
      <c r="S30" s="42"/>
      <c r="T30" s="46"/>
      <c r="U30" s="37"/>
      <c r="V30" s="38"/>
      <c r="W30" s="38"/>
      <c r="X30" s="38"/>
      <c r="Y30" s="39"/>
      <c r="Z30" s="92"/>
      <c r="AA30" s="12"/>
      <c r="AB30" s="81"/>
      <c r="AC30" s="81"/>
      <c r="AD30" s="81"/>
      <c r="AE30" s="114"/>
      <c r="AF30" s="8"/>
      <c r="AG30" s="23"/>
      <c r="AH30" s="24"/>
      <c r="AI30" s="23"/>
      <c r="AJ30" s="7"/>
    </row>
    <row r="31" spans="1:36" s="6" customFormat="1" ht="24.95" customHeight="1">
      <c r="A31" s="163" t="s">
        <v>46</v>
      </c>
      <c r="B31" s="32">
        <f t="shared" ref="B31:B38" si="12">COUNTIF(I31,"E")+COUNTIF(O31,"E")+COUNTIF(U31,"E")+COUNTIF(AA31,"E")</f>
        <v>0</v>
      </c>
      <c r="C31" s="33">
        <f t="shared" ref="C31:C38" si="13">SUM(D31:G31)</f>
        <v>24</v>
      </c>
      <c r="D31" s="34">
        <f t="shared" ref="D31:D38" si="14">SUM(J31,P31,V31,AB31)</f>
        <v>8</v>
      </c>
      <c r="E31" s="34">
        <f t="shared" ref="E31:E38" si="15">SUM(K31,Q31,W31,AC31)</f>
        <v>0</v>
      </c>
      <c r="F31" s="34">
        <f t="shared" ref="F31:F38" si="16">SUM(L31,R31,X31,AD31)</f>
        <v>16</v>
      </c>
      <c r="G31" s="35">
        <f t="shared" ref="G31:G38" si="17">SUM(M31,S31,Y31,AE31)</f>
        <v>0</v>
      </c>
      <c r="H31" s="48">
        <v>3</v>
      </c>
      <c r="I31" s="49"/>
      <c r="J31" s="50">
        <v>8</v>
      </c>
      <c r="K31" s="50"/>
      <c r="L31" s="50">
        <v>16</v>
      </c>
      <c r="M31" s="51"/>
      <c r="N31" s="52"/>
      <c r="O31" s="49"/>
      <c r="P31" s="53"/>
      <c r="Q31" s="53"/>
      <c r="R31" s="53"/>
      <c r="S31" s="54"/>
      <c r="T31" s="48"/>
      <c r="U31" s="49"/>
      <c r="V31" s="50"/>
      <c r="W31" s="50"/>
      <c r="X31" s="50"/>
      <c r="Y31" s="51"/>
      <c r="Z31" s="216"/>
      <c r="AA31" s="9"/>
      <c r="AB31" s="82"/>
      <c r="AC31" s="82"/>
      <c r="AD31" s="82"/>
      <c r="AE31" s="115"/>
      <c r="AF31" s="8"/>
      <c r="AG31" s="23"/>
      <c r="AH31" s="24"/>
      <c r="AI31" s="23"/>
      <c r="AJ31" s="7"/>
    </row>
    <row r="32" spans="1:36" s="6" customFormat="1" ht="24.95" customHeight="1">
      <c r="A32" s="163" t="s">
        <v>47</v>
      </c>
      <c r="B32" s="32">
        <f t="shared" si="12"/>
        <v>0</v>
      </c>
      <c r="C32" s="33">
        <f t="shared" si="13"/>
        <v>16</v>
      </c>
      <c r="D32" s="34">
        <f t="shared" si="14"/>
        <v>8</v>
      </c>
      <c r="E32" s="34">
        <f t="shared" si="15"/>
        <v>8</v>
      </c>
      <c r="F32" s="34">
        <f t="shared" si="16"/>
        <v>0</v>
      </c>
      <c r="G32" s="35">
        <f t="shared" si="17"/>
        <v>0</v>
      </c>
      <c r="H32" s="36">
        <v>2</v>
      </c>
      <c r="I32" s="37"/>
      <c r="J32" s="38">
        <v>8</v>
      </c>
      <c r="K32" s="38">
        <v>8</v>
      </c>
      <c r="L32" s="38"/>
      <c r="M32" s="39"/>
      <c r="N32" s="40"/>
      <c r="O32" s="37"/>
      <c r="P32" s="41"/>
      <c r="Q32" s="41"/>
      <c r="R32" s="41"/>
      <c r="S32" s="42"/>
      <c r="T32" s="46"/>
      <c r="U32" s="37"/>
      <c r="V32" s="38"/>
      <c r="W32" s="38"/>
      <c r="X32" s="38"/>
      <c r="Y32" s="39"/>
      <c r="Z32" s="92"/>
      <c r="AA32" s="12"/>
      <c r="AB32" s="81"/>
      <c r="AC32" s="81"/>
      <c r="AD32" s="81"/>
      <c r="AE32" s="114"/>
      <c r="AF32" s="8"/>
      <c r="AG32" s="23"/>
      <c r="AH32" s="24"/>
      <c r="AI32" s="23"/>
      <c r="AJ32" s="7"/>
    </row>
    <row r="33" spans="1:36" s="6" customFormat="1" ht="24.95" customHeight="1">
      <c r="A33" s="163" t="s">
        <v>48</v>
      </c>
      <c r="B33" s="32">
        <f t="shared" si="12"/>
        <v>0</v>
      </c>
      <c r="C33" s="33">
        <f t="shared" si="13"/>
        <v>16</v>
      </c>
      <c r="D33" s="34">
        <f t="shared" si="14"/>
        <v>8</v>
      </c>
      <c r="E33" s="34">
        <f t="shared" si="15"/>
        <v>0</v>
      </c>
      <c r="F33" s="34">
        <f t="shared" si="16"/>
        <v>8</v>
      </c>
      <c r="G33" s="35">
        <f t="shared" si="17"/>
        <v>0</v>
      </c>
      <c r="H33" s="48">
        <v>2</v>
      </c>
      <c r="I33" s="49"/>
      <c r="J33" s="50">
        <v>8</v>
      </c>
      <c r="K33" s="50"/>
      <c r="L33" s="50">
        <v>8</v>
      </c>
      <c r="M33" s="51"/>
      <c r="N33" s="52"/>
      <c r="O33" s="49"/>
      <c r="P33" s="53"/>
      <c r="Q33" s="53"/>
      <c r="R33" s="53"/>
      <c r="S33" s="54"/>
      <c r="T33" s="48"/>
      <c r="U33" s="49"/>
      <c r="V33" s="50"/>
      <c r="W33" s="50"/>
      <c r="X33" s="50"/>
      <c r="Y33" s="51"/>
      <c r="Z33" s="93"/>
      <c r="AA33" s="9"/>
      <c r="AB33" s="82"/>
      <c r="AC33" s="82"/>
      <c r="AD33" s="82"/>
      <c r="AE33" s="115"/>
      <c r="AF33" s="8"/>
      <c r="AG33" s="23"/>
      <c r="AH33" s="24"/>
      <c r="AI33" s="23"/>
      <c r="AJ33" s="7"/>
    </row>
    <row r="34" spans="1:36" s="6" customFormat="1" ht="24.95" customHeight="1">
      <c r="A34" s="162" t="s">
        <v>49</v>
      </c>
      <c r="B34" s="32">
        <f t="shared" si="12"/>
        <v>0</v>
      </c>
      <c r="C34" s="33">
        <f t="shared" si="13"/>
        <v>16</v>
      </c>
      <c r="D34" s="34">
        <f t="shared" si="14"/>
        <v>8</v>
      </c>
      <c r="E34" s="34">
        <f t="shared" si="15"/>
        <v>0</v>
      </c>
      <c r="F34" s="34">
        <f t="shared" si="16"/>
        <v>8</v>
      </c>
      <c r="G34" s="35">
        <f t="shared" si="17"/>
        <v>0</v>
      </c>
      <c r="H34" s="36">
        <v>2</v>
      </c>
      <c r="I34" s="37"/>
      <c r="J34" s="38">
        <v>8</v>
      </c>
      <c r="K34" s="38"/>
      <c r="L34" s="38">
        <v>8</v>
      </c>
      <c r="M34" s="39"/>
      <c r="N34" s="40"/>
      <c r="O34" s="37"/>
      <c r="P34" s="41"/>
      <c r="Q34" s="41"/>
      <c r="R34" s="41"/>
      <c r="S34" s="42"/>
      <c r="T34" s="46"/>
      <c r="U34" s="37"/>
      <c r="V34" s="38"/>
      <c r="W34" s="38"/>
      <c r="X34" s="38"/>
      <c r="Y34" s="39"/>
      <c r="Z34" s="92"/>
      <c r="AA34" s="12"/>
      <c r="AB34" s="81"/>
      <c r="AC34" s="81"/>
      <c r="AD34" s="81"/>
      <c r="AE34" s="114"/>
      <c r="AF34" s="8"/>
      <c r="AG34" s="23"/>
      <c r="AH34" s="24"/>
      <c r="AI34" s="23"/>
      <c r="AJ34" s="10"/>
    </row>
    <row r="35" spans="1:36" s="6" customFormat="1" ht="24.95" customHeight="1">
      <c r="A35" s="162" t="s">
        <v>50</v>
      </c>
      <c r="B35" s="32">
        <f t="shared" si="12"/>
        <v>0</v>
      </c>
      <c r="C35" s="33">
        <f t="shared" si="13"/>
        <v>32</v>
      </c>
      <c r="D35" s="34">
        <f t="shared" si="14"/>
        <v>0</v>
      </c>
      <c r="E35" s="34">
        <f t="shared" si="15"/>
        <v>0</v>
      </c>
      <c r="F35" s="34">
        <f t="shared" si="16"/>
        <v>0</v>
      </c>
      <c r="G35" s="35">
        <f t="shared" si="17"/>
        <v>32</v>
      </c>
      <c r="H35" s="36">
        <v>2</v>
      </c>
      <c r="I35" s="37"/>
      <c r="J35" s="38"/>
      <c r="K35" s="38"/>
      <c r="L35" s="38"/>
      <c r="M35" s="39">
        <v>16</v>
      </c>
      <c r="N35" s="40">
        <v>2</v>
      </c>
      <c r="O35" s="37"/>
      <c r="P35" s="41"/>
      <c r="Q35" s="41"/>
      <c r="R35" s="41"/>
      <c r="S35" s="42">
        <v>16</v>
      </c>
      <c r="T35" s="46"/>
      <c r="U35" s="37"/>
      <c r="V35" s="38"/>
      <c r="W35" s="38"/>
      <c r="X35" s="38"/>
      <c r="Y35" s="39"/>
      <c r="Z35" s="92"/>
      <c r="AA35" s="12"/>
      <c r="AB35" s="81"/>
      <c r="AC35" s="81"/>
      <c r="AD35" s="81"/>
      <c r="AE35" s="114"/>
      <c r="AF35" s="8"/>
      <c r="AG35" s="23"/>
      <c r="AH35" s="24"/>
      <c r="AI35" s="23"/>
      <c r="AJ35" s="7"/>
    </row>
    <row r="36" spans="1:36" s="6" customFormat="1" ht="24.95" customHeight="1">
      <c r="A36" s="162" t="s">
        <v>52</v>
      </c>
      <c r="B36" s="32">
        <f t="shared" si="12"/>
        <v>0</v>
      </c>
      <c r="C36" s="33">
        <f t="shared" si="13"/>
        <v>32</v>
      </c>
      <c r="D36" s="34">
        <f t="shared" si="14"/>
        <v>16</v>
      </c>
      <c r="E36" s="34">
        <f t="shared" si="15"/>
        <v>0</v>
      </c>
      <c r="F36" s="34">
        <f t="shared" si="16"/>
        <v>16</v>
      </c>
      <c r="G36" s="35">
        <f t="shared" si="17"/>
        <v>0</v>
      </c>
      <c r="H36" s="36"/>
      <c r="I36" s="37"/>
      <c r="J36" s="38"/>
      <c r="K36" s="38"/>
      <c r="L36" s="38"/>
      <c r="M36" s="39"/>
      <c r="N36" s="40">
        <v>4</v>
      </c>
      <c r="O36" s="37"/>
      <c r="P36" s="41">
        <v>16</v>
      </c>
      <c r="Q36" s="41"/>
      <c r="R36" s="41">
        <v>16</v>
      </c>
      <c r="S36" s="42"/>
      <c r="T36" s="46"/>
      <c r="U36" s="37"/>
      <c r="V36" s="38"/>
      <c r="W36" s="38"/>
      <c r="X36" s="38"/>
      <c r="Y36" s="39"/>
      <c r="Z36" s="92"/>
      <c r="AA36" s="12"/>
      <c r="AB36" s="81"/>
      <c r="AC36" s="81"/>
      <c r="AD36" s="81"/>
      <c r="AE36" s="114"/>
      <c r="AF36" s="8"/>
      <c r="AG36" s="23"/>
      <c r="AH36" s="24"/>
      <c r="AI36" s="23"/>
      <c r="AJ36" s="7"/>
    </row>
    <row r="37" spans="1:36" s="6" customFormat="1" ht="24.95" customHeight="1">
      <c r="A37" s="162" t="s">
        <v>53</v>
      </c>
      <c r="B37" s="32">
        <f t="shared" si="12"/>
        <v>1</v>
      </c>
      <c r="C37" s="33">
        <f t="shared" si="13"/>
        <v>32</v>
      </c>
      <c r="D37" s="34">
        <f t="shared" si="14"/>
        <v>16</v>
      </c>
      <c r="E37" s="34">
        <f t="shared" si="15"/>
        <v>0</v>
      </c>
      <c r="F37" s="34">
        <f t="shared" si="16"/>
        <v>16</v>
      </c>
      <c r="G37" s="35">
        <f t="shared" si="17"/>
        <v>0</v>
      </c>
      <c r="H37" s="36"/>
      <c r="I37" s="37"/>
      <c r="J37" s="38"/>
      <c r="K37" s="38"/>
      <c r="L37" s="38"/>
      <c r="M37" s="39"/>
      <c r="N37" s="40">
        <v>4</v>
      </c>
      <c r="O37" s="37" t="s">
        <v>38</v>
      </c>
      <c r="P37" s="41">
        <v>16</v>
      </c>
      <c r="Q37" s="41"/>
      <c r="R37" s="41">
        <v>16</v>
      </c>
      <c r="S37" s="42"/>
      <c r="T37" s="46"/>
      <c r="U37" s="37"/>
      <c r="V37" s="38"/>
      <c r="W37" s="38"/>
      <c r="X37" s="38"/>
      <c r="Y37" s="39"/>
      <c r="Z37" s="92"/>
      <c r="AA37" s="12"/>
      <c r="AB37" s="81"/>
      <c r="AC37" s="81"/>
      <c r="AD37" s="81"/>
      <c r="AE37" s="114"/>
      <c r="AF37" s="8"/>
      <c r="AG37" s="23"/>
      <c r="AH37" s="24"/>
      <c r="AI37" s="23"/>
      <c r="AJ37" s="7"/>
    </row>
    <row r="38" spans="1:36" s="6" customFormat="1" ht="24.95" customHeight="1">
      <c r="A38" s="162" t="s">
        <v>54</v>
      </c>
      <c r="B38" s="32">
        <f t="shared" si="12"/>
        <v>0</v>
      </c>
      <c r="C38" s="33">
        <f t="shared" si="13"/>
        <v>16</v>
      </c>
      <c r="D38" s="34">
        <f t="shared" si="14"/>
        <v>8</v>
      </c>
      <c r="E38" s="34">
        <f t="shared" si="15"/>
        <v>0</v>
      </c>
      <c r="F38" s="34">
        <f t="shared" si="16"/>
        <v>8</v>
      </c>
      <c r="G38" s="35">
        <f t="shared" si="17"/>
        <v>0</v>
      </c>
      <c r="H38" s="218"/>
      <c r="I38" s="219"/>
      <c r="J38" s="220"/>
      <c r="K38" s="220"/>
      <c r="L38" s="220"/>
      <c r="M38" s="221"/>
      <c r="N38" s="222">
        <v>2</v>
      </c>
      <c r="O38" s="219"/>
      <c r="P38" s="223">
        <v>8</v>
      </c>
      <c r="Q38" s="223"/>
      <c r="R38" s="223">
        <v>8</v>
      </c>
      <c r="S38" s="224"/>
      <c r="T38" s="225"/>
      <c r="U38" s="219"/>
      <c r="V38" s="220"/>
      <c r="W38" s="220"/>
      <c r="X38" s="220"/>
      <c r="Y38" s="221"/>
      <c r="Z38" s="226"/>
      <c r="AA38" s="227"/>
      <c r="AB38" s="228"/>
      <c r="AC38" s="228"/>
      <c r="AD38" s="228"/>
      <c r="AE38" s="229"/>
      <c r="AF38" s="8"/>
      <c r="AG38" s="23"/>
      <c r="AH38" s="24"/>
      <c r="AI38" s="23"/>
      <c r="AJ38" s="116"/>
    </row>
    <row r="39" spans="1:36" s="6" customFormat="1" ht="24.95" customHeight="1">
      <c r="A39" s="244" t="s">
        <v>51</v>
      </c>
      <c r="B39" s="239">
        <f>COUNTIF(I39,"E")+COUNTIF(O39,"E")+COUNTIF(U39,"E")+COUNTIF(AA39,"E")</f>
        <v>1</v>
      </c>
      <c r="C39" s="240">
        <f>SUM(D39:G39)</f>
        <v>40</v>
      </c>
      <c r="D39" s="241">
        <f>SUM(J39,P39,V39,AB39)</f>
        <v>16</v>
      </c>
      <c r="E39" s="241">
        <f>SUM(K39,Q39,W39,AC39)</f>
        <v>0</v>
      </c>
      <c r="F39" s="241">
        <f>SUM(L39,R39,X39,AD39)</f>
        <v>24</v>
      </c>
      <c r="G39" s="242">
        <f>SUM(M39,S39,Y39,AE39)</f>
        <v>0</v>
      </c>
      <c r="H39" s="213"/>
      <c r="I39" s="187"/>
      <c r="J39" s="188"/>
      <c r="K39" s="188"/>
      <c r="L39" s="188"/>
      <c r="M39" s="189"/>
      <c r="N39" s="190"/>
      <c r="O39" s="187"/>
      <c r="P39" s="191"/>
      <c r="Q39" s="191"/>
      <c r="R39" s="191"/>
      <c r="S39" s="192"/>
      <c r="T39" s="230">
        <v>6</v>
      </c>
      <c r="U39" s="187" t="s">
        <v>38</v>
      </c>
      <c r="V39" s="188">
        <v>16</v>
      </c>
      <c r="W39" s="188"/>
      <c r="X39" s="188">
        <v>24</v>
      </c>
      <c r="Y39" s="189"/>
      <c r="Z39" s="231"/>
      <c r="AA39" s="195"/>
      <c r="AB39" s="196"/>
      <c r="AC39" s="196"/>
      <c r="AD39" s="196"/>
      <c r="AE39" s="197"/>
      <c r="AF39" s="8"/>
      <c r="AG39" s="23"/>
      <c r="AH39" s="24"/>
      <c r="AI39" s="23"/>
      <c r="AJ39" s="7"/>
    </row>
    <row r="40" spans="1:36" s="10" customFormat="1" ht="30" customHeight="1">
      <c r="A40" s="251" t="s">
        <v>55</v>
      </c>
      <c r="B40" s="250"/>
      <c r="C40" s="250"/>
      <c r="D40" s="250"/>
      <c r="E40" s="250"/>
      <c r="F40" s="250"/>
      <c r="G40" s="250"/>
      <c r="H40" s="158"/>
      <c r="I40" s="158"/>
      <c r="J40" s="158"/>
      <c r="K40" s="158"/>
      <c r="L40" s="158"/>
      <c r="M40" s="158"/>
      <c r="N40" s="11"/>
      <c r="O40" s="159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60"/>
      <c r="AF40" s="11"/>
      <c r="AG40" s="7"/>
      <c r="AH40" s="24"/>
      <c r="AI40" s="7"/>
      <c r="AJ40" s="7"/>
    </row>
    <row r="41" spans="1:36" s="6" customFormat="1" ht="24.95" customHeight="1">
      <c r="A41" s="162" t="s">
        <v>56</v>
      </c>
      <c r="B41" s="32">
        <f>COUNTIF(I41,"E")+COUNTIF(O41,"E")+COUNTIF(U41,"E")+COUNTIF(AA41,"E")</f>
        <v>0</v>
      </c>
      <c r="C41" s="33">
        <f>SUM(D41:G41)</f>
        <v>8</v>
      </c>
      <c r="D41" s="34">
        <f t="shared" ref="D41" si="18">SUM(J41,P41,V41,AB41)</f>
        <v>0</v>
      </c>
      <c r="E41" s="34">
        <f t="shared" ref="E41" si="19">SUM(K41,Q41,W41,AC41)</f>
        <v>0</v>
      </c>
      <c r="F41" s="34">
        <f t="shared" ref="F41" si="20">SUM(L41,R41,X41,AD41)</f>
        <v>0</v>
      </c>
      <c r="G41" s="35">
        <f t="shared" ref="G41" si="21">SUM(M41,S41,Y41,AE41)</f>
        <v>8</v>
      </c>
      <c r="H41" s="198"/>
      <c r="I41" s="37"/>
      <c r="J41" s="38"/>
      <c r="K41" s="38"/>
      <c r="L41" s="38"/>
      <c r="M41" s="39"/>
      <c r="N41" s="40"/>
      <c r="O41" s="37"/>
      <c r="P41" s="41"/>
      <c r="Q41" s="41"/>
      <c r="R41" s="41"/>
      <c r="S41" s="42"/>
      <c r="T41" s="40">
        <v>1</v>
      </c>
      <c r="U41" s="37"/>
      <c r="V41" s="38"/>
      <c r="W41" s="38"/>
      <c r="X41" s="38"/>
      <c r="Y41" s="39">
        <v>8</v>
      </c>
      <c r="Z41" s="40"/>
      <c r="AA41" s="37"/>
      <c r="AB41" s="41"/>
      <c r="AC41" s="233"/>
      <c r="AD41" s="41"/>
      <c r="AE41" s="164"/>
      <c r="AF41" s="8"/>
      <c r="AG41" s="23"/>
      <c r="AH41" s="24"/>
      <c r="AI41" s="7"/>
      <c r="AJ41" s="7"/>
    </row>
    <row r="42" spans="1:36" s="6" customFormat="1" ht="24.95" customHeight="1">
      <c r="A42" s="163" t="s">
        <v>59</v>
      </c>
      <c r="B42" s="32">
        <f t="shared" ref="B42:B46" si="22">COUNTIF(I42,"E")+COUNTIF(O42,"E")+COUNTIF(U42,"E")+COUNTIF(AA42,"E")</f>
        <v>0</v>
      </c>
      <c r="C42" s="33">
        <f t="shared" ref="C42:C46" si="23">SUM(D42:G42)</f>
        <v>24</v>
      </c>
      <c r="D42" s="34">
        <f t="shared" ref="D42:D46" si="24">SUM(J42,P42,V42,AB42)</f>
        <v>16</v>
      </c>
      <c r="E42" s="34">
        <f t="shared" ref="E42:E46" si="25">SUM(K42,Q42,W42,AC42)</f>
        <v>0</v>
      </c>
      <c r="F42" s="34">
        <f t="shared" ref="F42:F46" si="26">SUM(L42,R42,X42,AD42)</f>
        <v>8</v>
      </c>
      <c r="G42" s="232">
        <f t="shared" ref="G42:G46" si="27">SUM(M42,S42,Y42,AE42)</f>
        <v>0</v>
      </c>
      <c r="H42" s="199"/>
      <c r="I42" s="49"/>
      <c r="J42" s="50"/>
      <c r="K42" s="50"/>
      <c r="L42" s="50"/>
      <c r="M42" s="51"/>
      <c r="N42" s="52"/>
      <c r="O42" s="49"/>
      <c r="P42" s="53"/>
      <c r="Q42" s="53"/>
      <c r="R42" s="53"/>
      <c r="S42" s="54"/>
      <c r="T42" s="63">
        <v>4</v>
      </c>
      <c r="U42" s="49"/>
      <c r="V42" s="38">
        <v>16</v>
      </c>
      <c r="W42" s="38"/>
      <c r="X42" s="38">
        <v>8</v>
      </c>
      <c r="Y42" s="39"/>
      <c r="Z42" s="47"/>
      <c r="AA42" s="37"/>
      <c r="AB42" s="41"/>
      <c r="AC42" s="217"/>
      <c r="AD42" s="53"/>
      <c r="AE42" s="154"/>
      <c r="AF42" s="8"/>
      <c r="AG42" s="23"/>
      <c r="AH42" s="24"/>
      <c r="AI42" s="7"/>
      <c r="AJ42" s="7"/>
    </row>
    <row r="43" spans="1:36" s="6" customFormat="1" ht="24.95" customHeight="1">
      <c r="A43" s="163" t="s">
        <v>60</v>
      </c>
      <c r="B43" s="32">
        <f t="shared" si="22"/>
        <v>0</v>
      </c>
      <c r="C43" s="33">
        <f t="shared" si="23"/>
        <v>16</v>
      </c>
      <c r="D43" s="34">
        <f t="shared" si="24"/>
        <v>8</v>
      </c>
      <c r="E43" s="34">
        <f t="shared" si="25"/>
        <v>0</v>
      </c>
      <c r="F43" s="34">
        <f t="shared" si="26"/>
        <v>8</v>
      </c>
      <c r="G43" s="35">
        <f t="shared" si="27"/>
        <v>0</v>
      </c>
      <c r="H43" s="48"/>
      <c r="I43" s="49"/>
      <c r="J43" s="50"/>
      <c r="K43" s="50"/>
      <c r="L43" s="50"/>
      <c r="M43" s="51"/>
      <c r="N43" s="52"/>
      <c r="O43" s="49"/>
      <c r="P43" s="53"/>
      <c r="Q43" s="53"/>
      <c r="R43" s="53"/>
      <c r="S43" s="54"/>
      <c r="T43" s="52">
        <v>2</v>
      </c>
      <c r="U43" s="49"/>
      <c r="V43" s="50">
        <v>8</v>
      </c>
      <c r="W43" s="50"/>
      <c r="X43" s="50">
        <v>8</v>
      </c>
      <c r="Y43" s="51"/>
      <c r="Z43" s="91"/>
      <c r="AA43" s="49"/>
      <c r="AB43" s="53"/>
      <c r="AC43" s="53"/>
      <c r="AD43" s="53"/>
      <c r="AE43" s="154"/>
      <c r="AF43" s="8"/>
      <c r="AG43" s="23"/>
      <c r="AH43" s="24"/>
      <c r="AI43" s="7"/>
      <c r="AJ43" s="7"/>
    </row>
    <row r="44" spans="1:36" s="6" customFormat="1" ht="24.95" customHeight="1">
      <c r="A44" s="163" t="s">
        <v>61</v>
      </c>
      <c r="B44" s="32">
        <f t="shared" si="22"/>
        <v>0</v>
      </c>
      <c r="C44" s="33">
        <f t="shared" si="23"/>
        <v>16</v>
      </c>
      <c r="D44" s="34">
        <f t="shared" si="24"/>
        <v>8</v>
      </c>
      <c r="E44" s="34">
        <f t="shared" si="25"/>
        <v>0</v>
      </c>
      <c r="F44" s="34">
        <f t="shared" si="26"/>
        <v>8</v>
      </c>
      <c r="G44" s="35">
        <f t="shared" si="27"/>
        <v>0</v>
      </c>
      <c r="H44" s="48"/>
      <c r="I44" s="49"/>
      <c r="J44" s="50"/>
      <c r="K44" s="50"/>
      <c r="L44" s="50"/>
      <c r="M44" s="51"/>
      <c r="N44" s="52"/>
      <c r="O44" s="49"/>
      <c r="P44" s="53"/>
      <c r="Q44" s="53"/>
      <c r="R44" s="53"/>
      <c r="S44" s="54"/>
      <c r="T44" s="52">
        <v>2</v>
      </c>
      <c r="U44" s="49"/>
      <c r="V44" s="38">
        <v>8</v>
      </c>
      <c r="W44" s="38"/>
      <c r="X44" s="38">
        <v>8</v>
      </c>
      <c r="Y44" s="39"/>
      <c r="Z44" s="91"/>
      <c r="AA44" s="49"/>
      <c r="AB44" s="53"/>
      <c r="AC44" s="53"/>
      <c r="AD44" s="53"/>
      <c r="AE44" s="154"/>
      <c r="AF44" s="8"/>
      <c r="AG44" s="23"/>
      <c r="AH44" s="24"/>
      <c r="AI44" s="7"/>
      <c r="AJ44" s="7"/>
    </row>
    <row r="45" spans="1:36" s="6" customFormat="1" ht="24.95" customHeight="1">
      <c r="A45" s="163" t="s">
        <v>58</v>
      </c>
      <c r="B45" s="32">
        <f>COUNTIF(I45,"E")+COUNTIF(O45,"E")+COUNTIF(U45,"E")+COUNTIF(AA45,"E")</f>
        <v>0</v>
      </c>
      <c r="C45" s="33">
        <f>SUM(D45:G45)</f>
        <v>32</v>
      </c>
      <c r="D45" s="34">
        <f>SUM(J45,P45,V45,AB45)</f>
        <v>0</v>
      </c>
      <c r="E45" s="34">
        <f>SUM(K45,Q45,W45,AC45)</f>
        <v>0</v>
      </c>
      <c r="F45" s="34">
        <f>SUM(L45,R45,X45,AD45)</f>
        <v>0</v>
      </c>
      <c r="G45" s="35">
        <f>SUM(M45,S45,Y45,AE45)</f>
        <v>32</v>
      </c>
      <c r="H45" s="48"/>
      <c r="I45" s="49"/>
      <c r="J45" s="50"/>
      <c r="K45" s="50"/>
      <c r="L45" s="50"/>
      <c r="M45" s="51"/>
      <c r="N45" s="52"/>
      <c r="O45" s="49"/>
      <c r="P45" s="53"/>
      <c r="Q45" s="53"/>
      <c r="R45" s="53"/>
      <c r="S45" s="54"/>
      <c r="T45" s="52"/>
      <c r="U45" s="49"/>
      <c r="V45" s="38"/>
      <c r="W45" s="38"/>
      <c r="X45" s="38"/>
      <c r="Y45" s="39"/>
      <c r="Z45" s="91">
        <v>11</v>
      </c>
      <c r="AA45" s="49"/>
      <c r="AB45" s="53"/>
      <c r="AC45" s="53"/>
      <c r="AD45" s="53"/>
      <c r="AE45" s="154">
        <v>32</v>
      </c>
      <c r="AF45" s="8"/>
      <c r="AG45" s="23"/>
      <c r="AH45" s="24"/>
      <c r="AI45" s="7"/>
      <c r="AJ45" s="7"/>
    </row>
    <row r="46" spans="1:36" s="6" customFormat="1" ht="24.95" customHeight="1">
      <c r="A46" s="163" t="s">
        <v>62</v>
      </c>
      <c r="B46" s="32">
        <f t="shared" si="22"/>
        <v>0</v>
      </c>
      <c r="C46" s="33">
        <f t="shared" si="23"/>
        <v>24</v>
      </c>
      <c r="D46" s="34">
        <f t="shared" si="24"/>
        <v>16</v>
      </c>
      <c r="E46" s="34">
        <f t="shared" si="25"/>
        <v>0</v>
      </c>
      <c r="F46" s="34">
        <f t="shared" si="26"/>
        <v>8</v>
      </c>
      <c r="G46" s="35">
        <f t="shared" si="27"/>
        <v>0</v>
      </c>
      <c r="H46" s="48"/>
      <c r="I46" s="49"/>
      <c r="J46" s="50"/>
      <c r="K46" s="50"/>
      <c r="L46" s="50"/>
      <c r="M46" s="51"/>
      <c r="N46" s="52"/>
      <c r="O46" s="49"/>
      <c r="P46" s="53"/>
      <c r="Q46" s="53"/>
      <c r="R46" s="53"/>
      <c r="S46" s="54"/>
      <c r="T46" s="52"/>
      <c r="U46" s="49"/>
      <c r="V46" s="38"/>
      <c r="W46" s="38"/>
      <c r="X46" s="38"/>
      <c r="Y46" s="39"/>
      <c r="Z46" s="91">
        <v>4</v>
      </c>
      <c r="AA46" s="49"/>
      <c r="AB46" s="53">
        <v>16</v>
      </c>
      <c r="AC46" s="53"/>
      <c r="AD46" s="53">
        <v>8</v>
      </c>
      <c r="AE46" s="154"/>
      <c r="AF46" s="8"/>
      <c r="AG46" s="23"/>
      <c r="AH46" s="24"/>
      <c r="AI46" s="7"/>
      <c r="AJ46" s="7"/>
    </row>
    <row r="47" spans="1:36" s="6" customFormat="1" ht="24.95" customHeight="1">
      <c r="A47" s="162" t="s">
        <v>63</v>
      </c>
      <c r="B47" s="32">
        <f>COUNTIF(I47,"E")+COUNTIF(O47,"E")+COUNTIF(U47,"E")+COUNTIF(AA47,"E")</f>
        <v>0</v>
      </c>
      <c r="C47" s="33">
        <f>SUM(D47:G47)</f>
        <v>24</v>
      </c>
      <c r="D47" s="34">
        <f>SUM(J47,P47,V47,AB47)</f>
        <v>16</v>
      </c>
      <c r="E47" s="34">
        <f>SUM(K47,Q47,W47,AC47)</f>
        <v>0</v>
      </c>
      <c r="F47" s="34">
        <f>SUM(L47,R47,X47,AD47)</f>
        <v>8</v>
      </c>
      <c r="G47" s="35">
        <f>SUM(M47,S47,Y47,AE47)</f>
        <v>0</v>
      </c>
      <c r="H47" s="36"/>
      <c r="I47" s="37"/>
      <c r="J47" s="38"/>
      <c r="K47" s="38"/>
      <c r="L47" s="38"/>
      <c r="M47" s="39"/>
      <c r="N47" s="40"/>
      <c r="O47" s="37"/>
      <c r="P47" s="41"/>
      <c r="Q47" s="41"/>
      <c r="R47" s="41"/>
      <c r="S47" s="42"/>
      <c r="T47" s="40"/>
      <c r="U47" s="37"/>
      <c r="V47" s="38"/>
      <c r="W47" s="38"/>
      <c r="X47" s="38"/>
      <c r="Y47" s="39"/>
      <c r="Z47" s="47">
        <v>4</v>
      </c>
      <c r="AA47" s="37"/>
      <c r="AB47" s="41">
        <v>16</v>
      </c>
      <c r="AC47" s="41"/>
      <c r="AD47" s="41">
        <v>8</v>
      </c>
      <c r="AE47" s="164"/>
      <c r="AF47" s="8"/>
      <c r="AG47" s="23"/>
      <c r="AH47" s="24"/>
      <c r="AI47" s="7"/>
      <c r="AJ47" s="7"/>
    </row>
    <row r="48" spans="1:36" s="6" customFormat="1" ht="24.95" customHeight="1">
      <c r="A48" s="163" t="s">
        <v>57</v>
      </c>
      <c r="B48" s="32">
        <f>COUNTIF(I48,"E")+COUNTIF(O48,"E")+COUNTIF(U48,"E")+COUNTIF(AA48,"E")</f>
        <v>0</v>
      </c>
      <c r="C48" s="33">
        <f>SUM(D48:G48)</f>
        <v>16</v>
      </c>
      <c r="D48" s="34">
        <f t="shared" ref="D48:G48" si="28">SUM(J48,P48,V48,AB48)</f>
        <v>0</v>
      </c>
      <c r="E48" s="34">
        <f t="shared" si="28"/>
        <v>0</v>
      </c>
      <c r="F48" s="34">
        <f t="shared" si="28"/>
        <v>0</v>
      </c>
      <c r="G48" s="35">
        <f t="shared" si="28"/>
        <v>16</v>
      </c>
      <c r="H48" s="48"/>
      <c r="I48" s="49"/>
      <c r="J48" s="50"/>
      <c r="K48" s="50"/>
      <c r="L48" s="50"/>
      <c r="M48" s="51"/>
      <c r="N48" s="52"/>
      <c r="O48" s="49"/>
      <c r="P48" s="53"/>
      <c r="Q48" s="53"/>
      <c r="R48" s="53"/>
      <c r="S48" s="54"/>
      <c r="T48" s="52"/>
      <c r="U48" s="49"/>
      <c r="V48" s="38"/>
      <c r="W48" s="38"/>
      <c r="X48" s="38"/>
      <c r="Y48" s="39"/>
      <c r="Z48" s="52">
        <v>2</v>
      </c>
      <c r="AA48" s="68">
        <f>COUNTIFS(AA2:AA40,"E")</f>
        <v>0</v>
      </c>
      <c r="AB48" s="53"/>
      <c r="AC48" s="53"/>
      <c r="AD48" s="53"/>
      <c r="AE48" s="154">
        <v>16</v>
      </c>
      <c r="AF48" s="8"/>
      <c r="AG48" s="23"/>
      <c r="AH48" s="24"/>
      <c r="AI48" s="7"/>
      <c r="AJ48" s="7"/>
    </row>
    <row r="49" spans="1:36" ht="20.100000000000001" customHeight="1">
      <c r="A49" s="165"/>
      <c r="B49" s="99"/>
      <c r="C49" s="100"/>
      <c r="D49" s="95" t="s">
        <v>21</v>
      </c>
      <c r="E49" s="95" t="s">
        <v>22</v>
      </c>
      <c r="F49" s="95" t="s">
        <v>23</v>
      </c>
      <c r="G49" s="101" t="s">
        <v>24</v>
      </c>
      <c r="H49" s="166"/>
      <c r="I49" s="166"/>
      <c r="J49" s="74" t="s">
        <v>21</v>
      </c>
      <c r="K49" s="74" t="s">
        <v>22</v>
      </c>
      <c r="L49" s="74" t="s">
        <v>23</v>
      </c>
      <c r="M49" s="76" t="s">
        <v>24</v>
      </c>
      <c r="N49" s="73"/>
      <c r="O49" s="166"/>
      <c r="P49" s="74" t="s">
        <v>21</v>
      </c>
      <c r="Q49" s="74" t="s">
        <v>22</v>
      </c>
      <c r="R49" s="74" t="s">
        <v>23</v>
      </c>
      <c r="S49" s="77" t="s">
        <v>24</v>
      </c>
      <c r="T49" s="166"/>
      <c r="U49" s="166"/>
      <c r="V49" s="95" t="s">
        <v>21</v>
      </c>
      <c r="W49" s="95" t="s">
        <v>22</v>
      </c>
      <c r="X49" s="95" t="s">
        <v>23</v>
      </c>
      <c r="Y49" s="96" t="s">
        <v>24</v>
      </c>
      <c r="Z49" s="5"/>
      <c r="AA49" s="5"/>
      <c r="AB49" s="97" t="s">
        <v>21</v>
      </c>
      <c r="AC49" s="97" t="s">
        <v>22</v>
      </c>
      <c r="AD49" s="97" t="s">
        <v>23</v>
      </c>
      <c r="AE49" s="167" t="s">
        <v>24</v>
      </c>
      <c r="AF49" s="5"/>
      <c r="AG49" s="23"/>
      <c r="AH49" s="24"/>
      <c r="AI49" s="23"/>
      <c r="AJ49" s="7"/>
    </row>
    <row r="50" spans="1:36" ht="63" customHeight="1">
      <c r="A50" s="252" t="s">
        <v>64</v>
      </c>
      <c r="B50" s="253">
        <f t="shared" ref="B50:H50" si="29">SUM(B13:B48)</f>
        <v>5</v>
      </c>
      <c r="C50" s="254">
        <f t="shared" si="29"/>
        <v>644</v>
      </c>
      <c r="D50" s="254">
        <f t="shared" si="29"/>
        <v>276</v>
      </c>
      <c r="E50" s="254">
        <f t="shared" si="29"/>
        <v>78</v>
      </c>
      <c r="F50" s="254">
        <f t="shared" si="29"/>
        <v>184</v>
      </c>
      <c r="G50" s="255">
        <f t="shared" si="29"/>
        <v>106</v>
      </c>
      <c r="H50" s="256">
        <f t="shared" si="29"/>
        <v>22</v>
      </c>
      <c r="I50" s="257" t="str">
        <f>TEXT(COUNTIFS(I13:I48,"E"),0)</f>
        <v>2</v>
      </c>
      <c r="J50" s="254">
        <f>SUM(J13:J48)</f>
        <v>84</v>
      </c>
      <c r="K50" s="254">
        <f>SUM(K13:K48)</f>
        <v>16</v>
      </c>
      <c r="L50" s="254">
        <f>SUM(L13:L48)</f>
        <v>56</v>
      </c>
      <c r="M50" s="258">
        <f>SUM(M13:M48)</f>
        <v>16</v>
      </c>
      <c r="N50" s="259">
        <f>SUM(N13:N48)</f>
        <v>22</v>
      </c>
      <c r="O50" s="257" t="str">
        <f>TEXT(COUNTIFS(O13:O48,"E"),0)</f>
        <v>1</v>
      </c>
      <c r="P50" s="254">
        <f>SUM(P13:P48)</f>
        <v>80</v>
      </c>
      <c r="Q50" s="254">
        <f>SUM(Q13:Q48)</f>
        <v>24</v>
      </c>
      <c r="R50" s="254">
        <f>SUM(R13:R48)</f>
        <v>48</v>
      </c>
      <c r="S50" s="258">
        <f>SUM(S13:S48)</f>
        <v>26</v>
      </c>
      <c r="T50" s="259">
        <f>SUM(T13:T48)</f>
        <v>22</v>
      </c>
      <c r="U50" s="257" t="str">
        <f>TEXT(COUNTIFS(U13:U48,"E"),0)</f>
        <v>2</v>
      </c>
      <c r="V50" s="254">
        <f>SUM(V13:V48)</f>
        <v>64</v>
      </c>
      <c r="W50" s="254">
        <f>SUM(W13:W48)</f>
        <v>30</v>
      </c>
      <c r="X50" s="254">
        <f>SUM(X13:X48)</f>
        <v>64</v>
      </c>
      <c r="Y50" s="258">
        <f>SUM(Y13:Y48)</f>
        <v>16</v>
      </c>
      <c r="Z50" s="259">
        <f>SUM(Z13:Z48)</f>
        <v>24</v>
      </c>
      <c r="AA50" s="257" t="str">
        <f>TEXT(COUNTIFS(AA13:AA48,"E"),0)</f>
        <v>0</v>
      </c>
      <c r="AB50" s="254">
        <f>SUM(AB13:AB48)</f>
        <v>48</v>
      </c>
      <c r="AC50" s="254">
        <f>SUM(AC13:AC48)</f>
        <v>8</v>
      </c>
      <c r="AD50" s="254">
        <f>SUM(AD13:AD48)</f>
        <v>16</v>
      </c>
      <c r="AE50" s="255">
        <f>SUM(AE13:AE48)</f>
        <v>48</v>
      </c>
      <c r="AF50" s="4"/>
      <c r="AG50" s="23"/>
      <c r="AH50" s="24"/>
      <c r="AI50" s="23"/>
      <c r="AJ50" s="7"/>
    </row>
    <row r="51" spans="1:36" ht="23.25">
      <c r="A51" s="168"/>
      <c r="B51" s="169" t="s">
        <v>10</v>
      </c>
      <c r="C51" s="169"/>
      <c r="D51" s="169"/>
      <c r="E51" s="169"/>
      <c r="F51" s="169"/>
      <c r="G51" s="169"/>
      <c r="H51" s="169"/>
      <c r="I51" s="169"/>
      <c r="J51" s="78"/>
      <c r="K51" s="79">
        <f>(VALUE(J50)+VALUE(K50)+VALUE(L50)+VALUE(M50))</f>
        <v>172</v>
      </c>
      <c r="L51" s="79"/>
      <c r="M51" s="80"/>
      <c r="N51" s="69"/>
      <c r="O51" s="169"/>
      <c r="P51" s="78"/>
      <c r="Q51" s="79">
        <f>(VALUE(P50)+VALUE(Q50)+VALUE(R50)+VALUE(S50))</f>
        <v>178</v>
      </c>
      <c r="R51" s="79"/>
      <c r="S51" s="80"/>
      <c r="T51" s="69"/>
      <c r="U51" s="169"/>
      <c r="V51" s="78"/>
      <c r="W51" s="79" t="str">
        <f>TEXT(V50+W50+X50+Y50,0)</f>
        <v>174</v>
      </c>
      <c r="X51" s="79"/>
      <c r="Y51" s="105"/>
      <c r="Z51" s="3"/>
      <c r="AA51" s="3"/>
      <c r="AB51" s="106"/>
      <c r="AC51" s="107" t="str">
        <f>TEXT(AB50+AC50+AD50+AE50,0)</f>
        <v>120</v>
      </c>
      <c r="AD51" s="107"/>
      <c r="AE51" s="170"/>
      <c r="AF51" s="3"/>
      <c r="AG51" s="23"/>
      <c r="AH51" s="24"/>
      <c r="AI51" s="23"/>
      <c r="AJ51" s="7"/>
    </row>
    <row r="52" spans="1:36" ht="10.15" customHeight="1">
      <c r="A52" s="168"/>
      <c r="B52" s="3"/>
      <c r="C52" s="3"/>
      <c r="D52" s="3"/>
      <c r="E52" s="3"/>
      <c r="F52" s="3"/>
      <c r="G52" s="3"/>
      <c r="H52" s="3"/>
      <c r="I52" s="3"/>
      <c r="J52" s="3"/>
      <c r="K52" s="171"/>
      <c r="L52" s="171"/>
      <c r="M52" s="3"/>
      <c r="N52" s="3"/>
      <c r="O52" s="3"/>
      <c r="P52" s="3"/>
      <c r="Q52" s="171"/>
      <c r="R52" s="171"/>
      <c r="S52" s="3"/>
      <c r="T52" s="3"/>
      <c r="U52" s="3"/>
      <c r="V52" s="3"/>
      <c r="W52" s="171"/>
      <c r="X52" s="171"/>
      <c r="Y52" s="98"/>
      <c r="Z52" s="3"/>
      <c r="AA52" s="3"/>
      <c r="AB52" s="3"/>
      <c r="AC52" s="171"/>
      <c r="AD52" s="171"/>
      <c r="AE52" s="172"/>
      <c r="AF52" s="3"/>
      <c r="AG52" s="23"/>
      <c r="AH52" s="24"/>
      <c r="AI52" s="23"/>
      <c r="AJ52" s="7"/>
    </row>
    <row r="53" spans="1:36" s="10" customFormat="1" ht="30" customHeight="1">
      <c r="A53" s="262" t="s">
        <v>65</v>
      </c>
      <c r="B53" s="263"/>
      <c r="C53" s="263"/>
      <c r="D53" s="263"/>
      <c r="E53" s="263"/>
      <c r="F53" s="263"/>
      <c r="G53" s="263"/>
      <c r="H53" s="118"/>
      <c r="I53" s="118"/>
      <c r="J53" s="118"/>
      <c r="K53" s="118"/>
      <c r="L53" s="118"/>
      <c r="M53" s="118"/>
      <c r="N53" s="94"/>
      <c r="O53" s="119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179"/>
      <c r="AF53" s="11"/>
      <c r="AG53" s="23"/>
      <c r="AH53" s="24"/>
      <c r="AI53" s="23"/>
      <c r="AJ53" s="7"/>
    </row>
    <row r="54" spans="1:36" s="6" customFormat="1" ht="24.95" customHeight="1">
      <c r="A54" s="163" t="s">
        <v>56</v>
      </c>
      <c r="B54" s="67">
        <f>COUNTIF(I54,"E")+COUNTIF(O54,"E")+COUNTIF(U54,"E")+COUNTIF(AA54,"E")</f>
        <v>0</v>
      </c>
      <c r="C54" s="43">
        <f>SUM(D54:G54)</f>
        <v>8</v>
      </c>
      <c r="D54" s="44">
        <f t="shared" ref="D54" si="30">SUM(J54,P54,V54,AB54)</f>
        <v>0</v>
      </c>
      <c r="E54" s="44">
        <f t="shared" ref="E54" si="31">SUM(K54,Q54,W54,AC54)</f>
        <v>0</v>
      </c>
      <c r="F54" s="44">
        <f t="shared" ref="F54" si="32">SUM(L54,R54,X54,AD54)</f>
        <v>0</v>
      </c>
      <c r="G54" s="109">
        <f t="shared" ref="G54" si="33">SUM(M54,S54,Y54,AE54)</f>
        <v>8</v>
      </c>
      <c r="H54" s="198"/>
      <c r="I54" s="37"/>
      <c r="J54" s="38"/>
      <c r="K54" s="38"/>
      <c r="L54" s="38"/>
      <c r="M54" s="39"/>
      <c r="N54" s="40"/>
      <c r="O54" s="37"/>
      <c r="P54" s="41"/>
      <c r="Q54" s="41"/>
      <c r="R54" s="41"/>
      <c r="S54" s="42"/>
      <c r="T54" s="40">
        <v>1</v>
      </c>
      <c r="U54" s="37"/>
      <c r="V54" s="38"/>
      <c r="W54" s="38"/>
      <c r="X54" s="38"/>
      <c r="Y54" s="89">
        <v>8</v>
      </c>
      <c r="Z54" s="36"/>
      <c r="AA54" s="37"/>
      <c r="AB54" s="41"/>
      <c r="AC54" s="41"/>
      <c r="AD54" s="41"/>
      <c r="AE54" s="164"/>
      <c r="AF54" s="8"/>
      <c r="AG54" s="23"/>
      <c r="AH54" s="24"/>
      <c r="AI54" s="23"/>
      <c r="AJ54" s="7"/>
    </row>
    <row r="55" spans="1:36" s="6" customFormat="1" ht="24.95" customHeight="1">
      <c r="A55" s="163" t="s">
        <v>66</v>
      </c>
      <c r="B55" s="32">
        <f t="shared" ref="B55:B60" si="34">COUNTIF(I55,"E")+COUNTIF(O55,"E")+COUNTIF(U55,"E")+COUNTIF(AA55,"E")</f>
        <v>0</v>
      </c>
      <c r="C55" s="33">
        <f t="shared" ref="C55:C60" si="35">SUM(D55:G55)</f>
        <v>24</v>
      </c>
      <c r="D55" s="34">
        <f t="shared" ref="D55:D60" si="36">SUM(J55,P55,V55,AB55)</f>
        <v>16</v>
      </c>
      <c r="E55" s="34">
        <f t="shared" ref="E55:E60" si="37">SUM(K55,Q55,W55,AC55)</f>
        <v>0</v>
      </c>
      <c r="F55" s="34">
        <f t="shared" ref="F55:F60" si="38">SUM(L55,R55,X55,AD55)</f>
        <v>8</v>
      </c>
      <c r="G55" s="232">
        <f t="shared" ref="G55:G60" si="39">SUM(M55,S55,Y55,AE55)</f>
        <v>0</v>
      </c>
      <c r="H55" s="199"/>
      <c r="I55" s="49"/>
      <c r="J55" s="50"/>
      <c r="K55" s="50"/>
      <c r="L55" s="50"/>
      <c r="M55" s="51"/>
      <c r="N55" s="52"/>
      <c r="O55" s="49"/>
      <c r="P55" s="53"/>
      <c r="Q55" s="53"/>
      <c r="R55" s="53"/>
      <c r="S55" s="54"/>
      <c r="T55" s="91">
        <v>4</v>
      </c>
      <c r="U55" s="49"/>
      <c r="V55" s="38">
        <v>16</v>
      </c>
      <c r="W55" s="38"/>
      <c r="X55" s="38">
        <v>8</v>
      </c>
      <c r="Y55" s="89"/>
      <c r="Z55" s="63"/>
      <c r="AA55" s="49"/>
      <c r="AB55" s="53"/>
      <c r="AC55" s="53"/>
      <c r="AD55" s="53"/>
      <c r="AE55" s="154"/>
      <c r="AF55" s="8"/>
      <c r="AG55" s="23"/>
      <c r="AH55" s="24"/>
      <c r="AI55" s="23"/>
      <c r="AJ55" s="7"/>
    </row>
    <row r="56" spans="1:36" s="6" customFormat="1" ht="24.95" customHeight="1">
      <c r="A56" s="162" t="s">
        <v>67</v>
      </c>
      <c r="B56" s="32">
        <f t="shared" si="34"/>
        <v>0</v>
      </c>
      <c r="C56" s="33">
        <f t="shared" si="35"/>
        <v>16</v>
      </c>
      <c r="D56" s="34">
        <f t="shared" si="36"/>
        <v>8</v>
      </c>
      <c r="E56" s="34">
        <f t="shared" si="37"/>
        <v>0</v>
      </c>
      <c r="F56" s="34">
        <f t="shared" si="38"/>
        <v>0</v>
      </c>
      <c r="G56" s="35">
        <f t="shared" si="39"/>
        <v>8</v>
      </c>
      <c r="H56" s="48"/>
      <c r="I56" s="49"/>
      <c r="J56" s="50"/>
      <c r="K56" s="50"/>
      <c r="L56" s="50"/>
      <c r="M56" s="51"/>
      <c r="N56" s="52"/>
      <c r="O56" s="49"/>
      <c r="P56" s="53"/>
      <c r="Q56" s="53"/>
      <c r="R56" s="53"/>
      <c r="S56" s="54"/>
      <c r="T56" s="52">
        <v>2</v>
      </c>
      <c r="U56" s="108"/>
      <c r="V56" s="50">
        <v>8</v>
      </c>
      <c r="W56" s="50"/>
      <c r="X56" s="50"/>
      <c r="Y56" s="90">
        <v>8</v>
      </c>
      <c r="Z56" s="63"/>
      <c r="AA56" s="49"/>
      <c r="AB56" s="53"/>
      <c r="AC56" s="53"/>
      <c r="AD56" s="53"/>
      <c r="AE56" s="154"/>
      <c r="AF56" s="8"/>
      <c r="AG56" s="23"/>
      <c r="AH56" s="24"/>
      <c r="AI56" s="23"/>
      <c r="AJ56" s="7"/>
    </row>
    <row r="57" spans="1:36" s="6" customFormat="1" ht="24.95" customHeight="1">
      <c r="A57" s="162" t="s">
        <v>71</v>
      </c>
      <c r="B57" s="32">
        <f t="shared" si="34"/>
        <v>0</v>
      </c>
      <c r="C57" s="33">
        <f t="shared" si="35"/>
        <v>16</v>
      </c>
      <c r="D57" s="34">
        <f t="shared" si="36"/>
        <v>8</v>
      </c>
      <c r="E57" s="34">
        <f t="shared" si="37"/>
        <v>0</v>
      </c>
      <c r="F57" s="34">
        <f t="shared" si="38"/>
        <v>8</v>
      </c>
      <c r="G57" s="35">
        <f t="shared" si="39"/>
        <v>0</v>
      </c>
      <c r="H57" s="48"/>
      <c r="I57" s="49"/>
      <c r="J57" s="50"/>
      <c r="K57" s="50"/>
      <c r="L57" s="50"/>
      <c r="M57" s="51"/>
      <c r="N57" s="52"/>
      <c r="O57" s="49"/>
      <c r="P57" s="53"/>
      <c r="Q57" s="53"/>
      <c r="R57" s="53"/>
      <c r="S57" s="54"/>
      <c r="T57" s="52">
        <v>2</v>
      </c>
      <c r="U57" s="108"/>
      <c r="V57" s="38">
        <v>8</v>
      </c>
      <c r="W57" s="38"/>
      <c r="X57" s="38">
        <v>8</v>
      </c>
      <c r="Y57" s="89"/>
      <c r="Z57" s="63"/>
      <c r="AA57" s="49"/>
      <c r="AB57" s="53"/>
      <c r="AC57" s="53"/>
      <c r="AD57" s="53"/>
      <c r="AE57" s="154"/>
      <c r="AF57" s="8"/>
      <c r="AG57" s="23"/>
      <c r="AH57" s="24"/>
      <c r="AI57" s="23"/>
      <c r="AJ57" s="7"/>
    </row>
    <row r="58" spans="1:36" s="6" customFormat="1" ht="24.95" customHeight="1">
      <c r="A58" s="163" t="s">
        <v>58</v>
      </c>
      <c r="B58" s="32">
        <f>COUNTIF(I58,"E")+COUNTIF(O58,"E")+COUNTIF(U58,"E")+COUNTIF(AA58,"E")</f>
        <v>0</v>
      </c>
      <c r="C58" s="33">
        <f>SUM(D58:G58)</f>
        <v>32</v>
      </c>
      <c r="D58" s="34">
        <f>SUM(J58,P58,V58,AB58)</f>
        <v>0</v>
      </c>
      <c r="E58" s="34">
        <f>SUM(K58,Q58,W58,AC58)</f>
        <v>0</v>
      </c>
      <c r="F58" s="34">
        <f>SUM(L58,R58,X58,AD58)</f>
        <v>0</v>
      </c>
      <c r="G58" s="35">
        <f>SUM(M58,S58,Y58,AE58)</f>
        <v>32</v>
      </c>
      <c r="H58" s="48"/>
      <c r="I58" s="49"/>
      <c r="J58" s="50"/>
      <c r="K58" s="50"/>
      <c r="L58" s="50"/>
      <c r="M58" s="51"/>
      <c r="N58" s="52"/>
      <c r="O58" s="49"/>
      <c r="P58" s="53"/>
      <c r="Q58" s="53"/>
      <c r="R58" s="53"/>
      <c r="S58" s="54"/>
      <c r="T58" s="52"/>
      <c r="U58" s="49"/>
      <c r="V58" s="38"/>
      <c r="W58" s="38"/>
      <c r="X58" s="38"/>
      <c r="Y58" s="89"/>
      <c r="Z58" s="63">
        <v>11</v>
      </c>
      <c r="AA58" s="49"/>
      <c r="AB58" s="53"/>
      <c r="AC58" s="53"/>
      <c r="AD58" s="53"/>
      <c r="AE58" s="154">
        <v>32</v>
      </c>
      <c r="AF58" s="8"/>
      <c r="AG58" s="23"/>
      <c r="AH58" s="24"/>
      <c r="AI58" s="23"/>
      <c r="AJ58" s="7"/>
    </row>
    <row r="59" spans="1:36" s="6" customFormat="1" ht="24.95" customHeight="1">
      <c r="A59" s="162" t="s">
        <v>68</v>
      </c>
      <c r="B59" s="32">
        <f t="shared" si="34"/>
        <v>0</v>
      </c>
      <c r="C59" s="33">
        <f t="shared" si="35"/>
        <v>24</v>
      </c>
      <c r="D59" s="34">
        <f t="shared" si="36"/>
        <v>16</v>
      </c>
      <c r="E59" s="34">
        <f t="shared" si="37"/>
        <v>0</v>
      </c>
      <c r="F59" s="34">
        <f t="shared" si="38"/>
        <v>8</v>
      </c>
      <c r="G59" s="35">
        <f t="shared" si="39"/>
        <v>0</v>
      </c>
      <c r="H59" s="48"/>
      <c r="I59" s="49"/>
      <c r="J59" s="50"/>
      <c r="K59" s="50"/>
      <c r="L59" s="50"/>
      <c r="M59" s="51"/>
      <c r="N59" s="52"/>
      <c r="O59" s="49"/>
      <c r="P59" s="53"/>
      <c r="Q59" s="53"/>
      <c r="R59" s="53"/>
      <c r="S59" s="54"/>
      <c r="T59" s="52"/>
      <c r="U59" s="49"/>
      <c r="V59" s="38"/>
      <c r="W59" s="38"/>
      <c r="X59" s="38"/>
      <c r="Y59" s="89"/>
      <c r="Z59" s="63">
        <v>4</v>
      </c>
      <c r="AA59" s="49"/>
      <c r="AB59" s="53">
        <v>16</v>
      </c>
      <c r="AC59" s="53"/>
      <c r="AD59" s="53">
        <v>8</v>
      </c>
      <c r="AE59" s="154"/>
      <c r="AF59" s="8"/>
      <c r="AG59" s="23"/>
      <c r="AH59" s="24"/>
      <c r="AI59" s="23"/>
      <c r="AJ59" s="7"/>
    </row>
    <row r="60" spans="1:36" s="6" customFormat="1" ht="24.95" customHeight="1">
      <c r="A60" s="162" t="s">
        <v>69</v>
      </c>
      <c r="B60" s="32">
        <f t="shared" si="34"/>
        <v>0</v>
      </c>
      <c r="C60" s="33">
        <f t="shared" si="35"/>
        <v>24</v>
      </c>
      <c r="D60" s="34">
        <f t="shared" si="36"/>
        <v>16</v>
      </c>
      <c r="E60" s="34">
        <f t="shared" si="37"/>
        <v>0</v>
      </c>
      <c r="F60" s="34">
        <f t="shared" si="38"/>
        <v>8</v>
      </c>
      <c r="G60" s="35">
        <f t="shared" si="39"/>
        <v>0</v>
      </c>
      <c r="H60" s="48"/>
      <c r="I60" s="49"/>
      <c r="J60" s="50"/>
      <c r="K60" s="50"/>
      <c r="L60" s="50"/>
      <c r="M60" s="51"/>
      <c r="N60" s="52"/>
      <c r="O60" s="49"/>
      <c r="P60" s="53"/>
      <c r="Q60" s="53"/>
      <c r="R60" s="53"/>
      <c r="S60" s="54"/>
      <c r="T60" s="52"/>
      <c r="U60" s="49"/>
      <c r="V60" s="38"/>
      <c r="W60" s="38"/>
      <c r="X60" s="38"/>
      <c r="Y60" s="89"/>
      <c r="Z60" s="63">
        <v>4</v>
      </c>
      <c r="AA60" s="49"/>
      <c r="AB60" s="53">
        <v>16</v>
      </c>
      <c r="AC60" s="53"/>
      <c r="AD60" s="53">
        <v>8</v>
      </c>
      <c r="AE60" s="154"/>
      <c r="AF60" s="8"/>
      <c r="AG60" s="23"/>
      <c r="AH60" s="24"/>
      <c r="AI60" s="23"/>
      <c r="AJ60" s="7"/>
    </row>
    <row r="61" spans="1:36" s="6" customFormat="1" ht="24.95" customHeight="1">
      <c r="A61" s="163" t="s">
        <v>57</v>
      </c>
      <c r="B61" s="32">
        <f>COUNTIF(I61,"E")+COUNTIF(O61,"E")+COUNTIF(U61,"E")+COUNTIF(AA61,"E")</f>
        <v>0</v>
      </c>
      <c r="C61" s="33">
        <f>SUM(D61:G61)</f>
        <v>16</v>
      </c>
      <c r="D61" s="34">
        <f t="shared" ref="D61:G61" si="40">SUM(J61,P61,V61,AB61)</f>
        <v>0</v>
      </c>
      <c r="E61" s="34">
        <f t="shared" si="40"/>
        <v>0</v>
      </c>
      <c r="F61" s="34">
        <f t="shared" si="40"/>
        <v>0</v>
      </c>
      <c r="G61" s="35">
        <f t="shared" si="40"/>
        <v>16</v>
      </c>
      <c r="H61" s="48"/>
      <c r="I61" s="49"/>
      <c r="J61" s="50"/>
      <c r="K61" s="50"/>
      <c r="L61" s="50"/>
      <c r="M61" s="51"/>
      <c r="N61" s="52"/>
      <c r="O61" s="49"/>
      <c r="P61" s="53"/>
      <c r="Q61" s="53"/>
      <c r="R61" s="53"/>
      <c r="S61" s="54"/>
      <c r="T61" s="52"/>
      <c r="U61" s="49"/>
      <c r="V61" s="38"/>
      <c r="W61" s="38"/>
      <c r="X61" s="38"/>
      <c r="Y61" s="89"/>
      <c r="Z61" s="63">
        <v>2</v>
      </c>
      <c r="AA61" s="49"/>
      <c r="AB61" s="53"/>
      <c r="AC61" s="53"/>
      <c r="AD61" s="53"/>
      <c r="AE61" s="154">
        <v>16</v>
      </c>
      <c r="AF61" s="8"/>
      <c r="AG61" s="23"/>
      <c r="AH61" s="24"/>
      <c r="AI61" s="23"/>
      <c r="AJ61" s="7"/>
    </row>
    <row r="62" spans="1:36" ht="20.100000000000001" customHeight="1">
      <c r="A62" s="129"/>
      <c r="B62" s="73"/>
      <c r="C62" s="166"/>
      <c r="D62" s="74" t="s">
        <v>21</v>
      </c>
      <c r="E62" s="74" t="s">
        <v>22</v>
      </c>
      <c r="F62" s="74" t="s">
        <v>23</v>
      </c>
      <c r="G62" s="75" t="s">
        <v>24</v>
      </c>
      <c r="H62" s="166"/>
      <c r="I62" s="166"/>
      <c r="J62" s="74" t="s">
        <v>21</v>
      </c>
      <c r="K62" s="74" t="s">
        <v>22</v>
      </c>
      <c r="L62" s="74" t="s">
        <v>23</v>
      </c>
      <c r="M62" s="76" t="s">
        <v>24</v>
      </c>
      <c r="N62" s="73"/>
      <c r="O62" s="166"/>
      <c r="P62" s="74" t="s">
        <v>21</v>
      </c>
      <c r="Q62" s="74" t="s">
        <v>22</v>
      </c>
      <c r="R62" s="74" t="s">
        <v>23</v>
      </c>
      <c r="S62" s="77" t="s">
        <v>24</v>
      </c>
      <c r="T62" s="73"/>
      <c r="U62" s="166"/>
      <c r="V62" s="74" t="s">
        <v>21</v>
      </c>
      <c r="W62" s="74" t="s">
        <v>22</v>
      </c>
      <c r="X62" s="74" t="s">
        <v>23</v>
      </c>
      <c r="Y62" s="261" t="s">
        <v>24</v>
      </c>
      <c r="Z62" s="103"/>
      <c r="AA62" s="103"/>
      <c r="AB62" s="104" t="s">
        <v>21</v>
      </c>
      <c r="AC62" s="104" t="s">
        <v>22</v>
      </c>
      <c r="AD62" s="104" t="s">
        <v>23</v>
      </c>
      <c r="AE62" s="173" t="s">
        <v>24</v>
      </c>
      <c r="AF62" s="5"/>
      <c r="AG62" s="25"/>
      <c r="AH62" s="25"/>
      <c r="AI62" s="25"/>
    </row>
    <row r="63" spans="1:36" ht="64.5" customHeight="1">
      <c r="A63" s="252" t="s">
        <v>70</v>
      </c>
      <c r="B63" s="253">
        <f>SUM(B13:B39)+SUM(B54:B60)</f>
        <v>5</v>
      </c>
      <c r="C63" s="254">
        <f>SUM(C13:C39)+SUM(C54:C61)</f>
        <v>644</v>
      </c>
      <c r="D63" s="254">
        <f>SUM(D13:D39)+SUM(D54:D60)</f>
        <v>276</v>
      </c>
      <c r="E63" s="254">
        <f>SUM(E13:E38)+SUM(E54:E60)</f>
        <v>78</v>
      </c>
      <c r="F63" s="254">
        <f>SUM(F13:F39)+SUM(F54:F60)</f>
        <v>176</v>
      </c>
      <c r="G63" s="255">
        <f>SUM(G13:G38)+SUM(G54:G61)</f>
        <v>114</v>
      </c>
      <c r="H63" s="256">
        <f>SUM(H13:H39)+SUM(H54:H61)</f>
        <v>22</v>
      </c>
      <c r="I63" s="257" t="str">
        <f>TEXT(COUNTIFS(I13:I39,"E")+COUNTIFS(I54:I61,"E"),0)</f>
        <v>2</v>
      </c>
      <c r="J63" s="254">
        <f>SUM(J13:J39)+SUM(J54:J61)</f>
        <v>84</v>
      </c>
      <c r="K63" s="254">
        <f t="shared" ref="K63:M63" si="41">SUM(K13:K39)+SUM(K54:K61)</f>
        <v>16</v>
      </c>
      <c r="L63" s="254">
        <f t="shared" si="41"/>
        <v>56</v>
      </c>
      <c r="M63" s="258">
        <f t="shared" si="41"/>
        <v>16</v>
      </c>
      <c r="N63" s="259">
        <f>SUM(N13:N39)+SUM(N54:N61)</f>
        <v>22</v>
      </c>
      <c r="O63" s="257" t="str">
        <f>TEXT(COUNTIFS(O13:O39,"E")+COUNTIFS(O54:O61,"E"),0)</f>
        <v>1</v>
      </c>
      <c r="P63" s="254">
        <f>SUM(P13:P39)+SUM(P54:P61)</f>
        <v>80</v>
      </c>
      <c r="Q63" s="254">
        <f t="shared" ref="Q63:S63" si="42">SUM(Q13:Q39)+SUM(Q54:Q61)</f>
        <v>24</v>
      </c>
      <c r="R63" s="254">
        <f t="shared" si="42"/>
        <v>48</v>
      </c>
      <c r="S63" s="260">
        <f t="shared" si="42"/>
        <v>26</v>
      </c>
      <c r="T63" s="259">
        <f>SUM(T13:T39)+SUM(T54:T61)</f>
        <v>22</v>
      </c>
      <c r="U63" s="257" t="str">
        <f>TEXT(COUNTIFS(U13:U39,"E")+COUNTIFS(U54:U61,"E"),0)</f>
        <v>2</v>
      </c>
      <c r="V63" s="254">
        <f>SUM(V13:V39)+SUM(V54:V61)</f>
        <v>64</v>
      </c>
      <c r="W63" s="254">
        <f t="shared" ref="W63:Y63" si="43">SUM(W13:W39)+SUM(W54:W61)</f>
        <v>30</v>
      </c>
      <c r="X63" s="254">
        <f t="shared" si="43"/>
        <v>56</v>
      </c>
      <c r="Y63" s="260">
        <f t="shared" si="43"/>
        <v>24</v>
      </c>
      <c r="Z63" s="256">
        <f>SUM(Z13:Z39)+SUM(Z54:Z61)</f>
        <v>24</v>
      </c>
      <c r="AA63" s="257" t="str">
        <f>TEXT(COUNTIFS(AA13:AA39,"E")+COUNTIFS(AA54:AA61,"E"),0)</f>
        <v>0</v>
      </c>
      <c r="AB63" s="254">
        <f>SUM(AB13:AB39)+SUM(AB54:AB61)</f>
        <v>48</v>
      </c>
      <c r="AC63" s="254">
        <f t="shared" ref="AC63:AE63" si="44">SUM(AC13:AC39)+SUM(AC54:AC61)</f>
        <v>8</v>
      </c>
      <c r="AD63" s="254">
        <f t="shared" si="44"/>
        <v>16</v>
      </c>
      <c r="AE63" s="255">
        <f t="shared" si="44"/>
        <v>48</v>
      </c>
      <c r="AF63" s="4"/>
      <c r="AG63" s="25"/>
      <c r="AH63" s="25"/>
      <c r="AI63" s="25"/>
    </row>
    <row r="64" spans="1:36" ht="23.25" customHeight="1">
      <c r="A64" s="168"/>
      <c r="B64" s="169" t="s">
        <v>10</v>
      </c>
      <c r="C64" s="169"/>
      <c r="D64" s="169"/>
      <c r="E64" s="169"/>
      <c r="F64" s="169"/>
      <c r="G64" s="169"/>
      <c r="H64" s="169"/>
      <c r="I64" s="169"/>
      <c r="J64" s="78"/>
      <c r="K64" s="79">
        <f>(VALUE(J63)+VALUE(K63)+VALUE(L63)+VALUE(M63))</f>
        <v>172</v>
      </c>
      <c r="L64" s="79"/>
      <c r="M64" s="80"/>
      <c r="N64" s="69"/>
      <c r="O64" s="169"/>
      <c r="P64" s="78"/>
      <c r="Q64" s="79">
        <f>(VALUE(P63)+VALUE(Q63)+VALUE(R63)+VALUE(S63))</f>
        <v>178</v>
      </c>
      <c r="R64" s="79"/>
      <c r="S64" s="80"/>
      <c r="T64" s="69"/>
      <c r="U64" s="169"/>
      <c r="V64" s="78"/>
      <c r="W64" s="79" t="str">
        <f>TEXT(V63+W63+X63+Y63,0)</f>
        <v>174</v>
      </c>
      <c r="X64" s="79"/>
      <c r="Y64" s="105"/>
      <c r="Z64" s="3"/>
      <c r="AA64" s="3"/>
      <c r="AB64" s="106"/>
      <c r="AC64" s="107" t="str">
        <f>TEXT(AB63+AC63+AD63+AE63,0)</f>
        <v>120</v>
      </c>
      <c r="AD64" s="107"/>
      <c r="AE64" s="170"/>
      <c r="AF64" s="3"/>
    </row>
    <row r="65" spans="1:33" ht="10.15" customHeight="1">
      <c r="A65" s="168"/>
      <c r="B65" s="3"/>
      <c r="C65" s="3"/>
      <c r="D65" s="3"/>
      <c r="E65" s="3"/>
      <c r="F65" s="3"/>
      <c r="G65" s="3"/>
      <c r="H65" s="3"/>
      <c r="I65" s="3"/>
      <c r="J65" s="3"/>
      <c r="K65" s="171"/>
      <c r="L65" s="171"/>
      <c r="M65" s="3"/>
      <c r="N65" s="3"/>
      <c r="O65" s="3"/>
      <c r="P65" s="3"/>
      <c r="Q65" s="171"/>
      <c r="R65" s="171"/>
      <c r="S65" s="3"/>
      <c r="T65" s="3"/>
      <c r="U65" s="3"/>
      <c r="V65" s="3"/>
      <c r="W65" s="171"/>
      <c r="X65" s="171"/>
      <c r="Y65" s="102"/>
      <c r="Z65" s="3"/>
      <c r="AA65" s="3"/>
      <c r="AB65" s="3"/>
      <c r="AC65" s="171"/>
      <c r="AD65" s="171"/>
      <c r="AE65" s="172"/>
      <c r="AF65" s="3"/>
    </row>
    <row r="66" spans="1:33" ht="22.9" customHeight="1">
      <c r="A66" s="174" t="s">
        <v>73</v>
      </c>
      <c r="B66" s="3"/>
      <c r="C66" s="3"/>
      <c r="D66" s="3"/>
      <c r="E66" s="3"/>
      <c r="F66" s="3"/>
      <c r="G66" s="3"/>
      <c r="H66" s="3"/>
      <c r="I66" s="3"/>
      <c r="J66" s="3"/>
      <c r="K66" s="171"/>
      <c r="L66" s="171"/>
      <c r="M66" s="3"/>
      <c r="N66" s="3"/>
      <c r="O66" s="3"/>
      <c r="P66" s="3"/>
      <c r="Q66" s="171"/>
      <c r="R66" s="171"/>
      <c r="S66" s="3"/>
      <c r="T66" s="3"/>
      <c r="U66" s="3"/>
      <c r="V66" s="3"/>
      <c r="W66" s="171"/>
      <c r="X66" s="171"/>
      <c r="Z66" s="3"/>
      <c r="AA66" s="3"/>
      <c r="AB66" s="3"/>
      <c r="AC66" s="171"/>
      <c r="AD66" s="171"/>
      <c r="AE66" s="172"/>
      <c r="AF66" s="3"/>
    </row>
    <row r="67" spans="1:33" ht="10.15" customHeight="1" thickBot="1">
      <c r="A67" s="175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7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76"/>
      <c r="AE67" s="178"/>
    </row>
    <row r="76" spans="1:33">
      <c r="AG76" s="83"/>
    </row>
    <row r="77" spans="1:33">
      <c r="AG77" s="83"/>
    </row>
    <row r="78" spans="1:33" ht="25.5">
      <c r="J78" s="303"/>
      <c r="K78" s="303"/>
      <c r="L78" s="84"/>
      <c r="M78" s="84"/>
      <c r="N78" s="84"/>
      <c r="O78" s="84"/>
      <c r="P78" s="84"/>
      <c r="Q78" s="303"/>
      <c r="R78" s="303"/>
      <c r="S78" s="84"/>
      <c r="T78" s="84"/>
      <c r="U78" s="84"/>
      <c r="V78" s="84"/>
      <c r="W78" s="303"/>
      <c r="X78" s="303"/>
      <c r="Y78" s="84"/>
      <c r="Z78" s="84"/>
      <c r="AA78" s="84"/>
      <c r="AB78" s="84"/>
      <c r="AC78" s="303"/>
      <c r="AD78" s="303"/>
      <c r="AG78" s="83"/>
    </row>
    <row r="79" spans="1:33" ht="25.5">
      <c r="I79" s="85"/>
      <c r="J79" s="304"/>
      <c r="K79" s="304"/>
      <c r="L79" s="84"/>
      <c r="M79" s="84"/>
      <c r="N79" s="84"/>
      <c r="O79" s="84"/>
      <c r="P79" s="85"/>
      <c r="Q79" s="304"/>
      <c r="R79" s="304"/>
      <c r="S79" s="84"/>
      <c r="T79" s="84"/>
      <c r="U79" s="84"/>
      <c r="V79" s="85"/>
      <c r="W79" s="304"/>
      <c r="X79" s="304"/>
      <c r="Y79" s="84"/>
      <c r="Z79" s="84"/>
      <c r="AA79" s="84"/>
      <c r="AB79" s="85"/>
      <c r="AC79" s="304"/>
      <c r="AD79" s="304"/>
      <c r="AG79" s="83"/>
    </row>
    <row r="80" spans="1:33" ht="25.5">
      <c r="I80" s="85"/>
      <c r="J80" s="304"/>
      <c r="K80" s="304"/>
      <c r="L80" s="84"/>
      <c r="M80" s="84"/>
      <c r="N80" s="84"/>
      <c r="O80" s="84"/>
      <c r="P80" s="85"/>
      <c r="Q80" s="304"/>
      <c r="R80" s="304"/>
      <c r="S80" s="84"/>
      <c r="T80" s="84"/>
      <c r="U80" s="84"/>
      <c r="V80" s="85"/>
      <c r="W80" s="304"/>
      <c r="X80" s="304"/>
      <c r="Y80" s="84"/>
      <c r="Z80" s="84"/>
      <c r="AA80" s="84"/>
      <c r="AB80" s="85"/>
      <c r="AC80" s="304"/>
      <c r="AD80" s="304"/>
      <c r="AG80" s="83"/>
    </row>
    <row r="81" spans="9:33" ht="25.5"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G81" s="83"/>
    </row>
    <row r="82" spans="9:33">
      <c r="AG82" s="83"/>
    </row>
    <row r="83" spans="9:33">
      <c r="AG83" s="83"/>
    </row>
    <row r="84" spans="9:33" ht="25.5">
      <c r="J84" s="303"/>
      <c r="K84" s="303"/>
      <c r="L84" s="84"/>
      <c r="M84" s="84"/>
      <c r="N84" s="84"/>
      <c r="O84" s="84"/>
      <c r="P84" s="84"/>
      <c r="Q84" s="303"/>
      <c r="R84" s="303"/>
      <c r="S84" s="84"/>
      <c r="T84" s="84"/>
      <c r="U84" s="84"/>
      <c r="V84" s="84"/>
      <c r="W84" s="303"/>
      <c r="X84" s="303"/>
      <c r="Y84" s="84"/>
      <c r="Z84" s="84"/>
      <c r="AA84" s="84"/>
      <c r="AB84" s="84"/>
      <c r="AC84" s="303"/>
      <c r="AD84" s="303"/>
      <c r="AG84" s="83"/>
    </row>
    <row r="85" spans="9:33" ht="25.5">
      <c r="I85" s="85"/>
      <c r="J85" s="304"/>
      <c r="K85" s="304"/>
      <c r="L85" s="84"/>
      <c r="M85" s="84"/>
      <c r="N85" s="84"/>
      <c r="O85" s="84"/>
      <c r="P85" s="85"/>
      <c r="Q85" s="304"/>
      <c r="R85" s="304"/>
      <c r="S85" s="84"/>
      <c r="T85" s="84"/>
      <c r="U85" s="84"/>
      <c r="V85" s="85"/>
      <c r="W85" s="304"/>
      <c r="X85" s="304"/>
      <c r="Y85" s="84"/>
      <c r="Z85" s="84"/>
      <c r="AA85" s="84"/>
      <c r="AB85" s="85"/>
      <c r="AC85" s="304"/>
      <c r="AD85" s="304"/>
      <c r="AG85" s="83"/>
    </row>
    <row r="86" spans="9:33" ht="25.5">
      <c r="I86" s="85"/>
      <c r="J86" s="304"/>
      <c r="K86" s="304"/>
      <c r="L86" s="84"/>
      <c r="M86" s="84"/>
      <c r="N86" s="84"/>
      <c r="O86" s="84"/>
      <c r="P86" s="85"/>
      <c r="Q86" s="304"/>
      <c r="R86" s="304"/>
      <c r="S86" s="84"/>
      <c r="T86" s="84"/>
      <c r="U86" s="84"/>
      <c r="V86" s="85"/>
      <c r="W86" s="304"/>
      <c r="X86" s="304"/>
      <c r="Y86" s="84"/>
      <c r="Z86" s="84"/>
      <c r="AA86" s="84"/>
      <c r="AB86" s="85"/>
      <c r="AC86" s="304"/>
      <c r="AD86" s="304"/>
      <c r="AG86" s="83"/>
    </row>
    <row r="87" spans="9:33">
      <c r="AG87" s="83"/>
    </row>
    <row r="88" spans="9:33">
      <c r="AG88" s="83"/>
    </row>
    <row r="89" spans="9:33">
      <c r="AG89" s="83"/>
    </row>
    <row r="90" spans="9:33">
      <c r="AG90" s="83"/>
    </row>
    <row r="91" spans="9:33">
      <c r="AG91" s="83"/>
    </row>
    <row r="92" spans="9:33">
      <c r="AG92" s="83"/>
    </row>
  </sheetData>
  <mergeCells count="50">
    <mergeCell ref="J86:K86"/>
    <mergeCell ref="Q86:R86"/>
    <mergeCell ref="W86:X86"/>
    <mergeCell ref="AC86:AD86"/>
    <mergeCell ref="J84:K84"/>
    <mergeCell ref="Q84:R84"/>
    <mergeCell ref="W84:X84"/>
    <mergeCell ref="AC84:AD84"/>
    <mergeCell ref="J85:K85"/>
    <mergeCell ref="Q85:R85"/>
    <mergeCell ref="W85:X85"/>
    <mergeCell ref="AC85:AD85"/>
    <mergeCell ref="W78:X78"/>
    <mergeCell ref="AC78:AD78"/>
    <mergeCell ref="W79:X79"/>
    <mergeCell ref="W80:X80"/>
    <mergeCell ref="AC79:AD79"/>
    <mergeCell ref="AC80:AD80"/>
    <mergeCell ref="J78:K78"/>
    <mergeCell ref="J79:K79"/>
    <mergeCell ref="J80:K80"/>
    <mergeCell ref="Q78:R78"/>
    <mergeCell ref="Q79:R79"/>
    <mergeCell ref="Q80:R80"/>
    <mergeCell ref="H9:H10"/>
    <mergeCell ref="E4:F4"/>
    <mergeCell ref="A7:A11"/>
    <mergeCell ref="B7:B11"/>
    <mergeCell ref="C7:G7"/>
    <mergeCell ref="C8:C11"/>
    <mergeCell ref="D8:G8"/>
    <mergeCell ref="D9:D11"/>
    <mergeCell ref="E9:E11"/>
    <mergeCell ref="F9:F11"/>
    <mergeCell ref="G9:G11"/>
    <mergeCell ref="I9:I10"/>
    <mergeCell ref="J9:M9"/>
    <mergeCell ref="N9:N10"/>
    <mergeCell ref="O9:O10"/>
    <mergeCell ref="V9:Y9"/>
    <mergeCell ref="AB9:AE9"/>
    <mergeCell ref="J10:M10"/>
    <mergeCell ref="P10:S10"/>
    <mergeCell ref="V10:Y10"/>
    <mergeCell ref="AB10:AE10"/>
    <mergeCell ref="P9:S9"/>
    <mergeCell ref="T9:T10"/>
    <mergeCell ref="U9:U10"/>
    <mergeCell ref="Z9:Z10"/>
    <mergeCell ref="AA9:AA10"/>
  </mergeCells>
  <dataValidations count="1">
    <dataValidation type="list" allowBlank="1" showInputMessage="1" showErrorMessage="1" sqref="AG59:AG61 AG13:AG58" xr:uid="{57AC2F0C-2DB9-4CA8-8964-3B188ADEC039}">
      <formula1>#REF!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32" fitToHeight="0" orientation="portrait" r:id="rId1"/>
  <headerFooter scaleWithDoc="0">
    <oddFooter>&amp;L&amp;6&amp;F, wydrukowano: &amp;D&amp;R&amp;6Strona: &amp;P/&amp;N</oddFooter>
  </headerFooter>
  <ignoredErrors>
    <ignoredError sqref="N16 H14" numberStoredAsText="1"/>
    <ignoredError sqref="O50 I50 U50 AA5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N2MiBM2</vt:lpstr>
      <vt:lpstr>N2MiBM2!Obszar_wydruku</vt:lpstr>
      <vt:lpstr>N2MiBM2!Tytuły_wydruku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2025-04-10T11:52:47Z</dcterms:created>
  <dcterms:modified xsi:type="dcterms:W3CDTF">2025-04-10T11:53:06Z</dcterms:modified>
  <cp:category/>
  <cp:contentStatus>Wersja ostateczna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